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5"/>
  <workbookPr/>
  <bookViews>
    <workbookView xWindow="-120" yWindow="-120" windowWidth="19440" windowHeight="11640"/>
  </bookViews>
  <sheets>
    <sheet name="DT-2021-N-B45-TT343-33" sheetId="1" r:id="rId1"/>
  </sheets>
  <definedNames>
    <definedName name="_xlnm.Print_Titles" localSheetId="0">'DT-2021-N-B45-TT343-33'!$4:$7</definedName>
  </definedNames>
  <calcPr calcId="12451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U8" i="1"/>
  <c r="V8"/>
  <c r="W8"/>
  <c r="X8"/>
  <c r="Y8"/>
  <c r="Z8"/>
  <c r="T8"/>
  <c r="H8"/>
  <c r="J8"/>
  <c r="K8"/>
  <c r="L8"/>
  <c r="M8"/>
  <c r="G8"/>
  <c r="G42"/>
  <c r="T42"/>
  <c r="T167"/>
  <c r="G167"/>
  <c r="G183"/>
  <c r="G182"/>
  <c r="G181"/>
  <c r="G180"/>
  <c r="G179"/>
  <c r="G178"/>
  <c r="G176"/>
  <c r="T176"/>
  <c r="T179"/>
  <c r="T180"/>
  <c r="T181"/>
  <c r="T182"/>
  <c r="T183"/>
  <c r="T178"/>
  <c r="G175"/>
  <c r="G174"/>
  <c r="G173"/>
  <c r="G172"/>
  <c r="G171"/>
  <c r="G170"/>
  <c r="G168"/>
  <c r="T170"/>
  <c r="T171"/>
  <c r="T172"/>
  <c r="T173"/>
  <c r="T174"/>
  <c r="T175"/>
  <c r="T168"/>
  <c r="K166"/>
  <c r="G166" s="1"/>
  <c r="K165"/>
  <c r="G165" s="1"/>
  <c r="K164"/>
  <c r="G164" s="1"/>
  <c r="G162"/>
  <c r="T162"/>
  <c r="T164"/>
  <c r="T166"/>
  <c r="X166"/>
  <c r="X165" s="1"/>
  <c r="X164" s="1"/>
  <c r="G145"/>
  <c r="G161"/>
  <c r="G160"/>
  <c r="G159"/>
  <c r="G158"/>
  <c r="G157"/>
  <c r="G156"/>
  <c r="G155"/>
  <c r="G154"/>
  <c r="G153"/>
  <c r="G152"/>
  <c r="G151"/>
  <c r="G150"/>
  <c r="G149"/>
  <c r="G148"/>
  <c r="K147"/>
  <c r="G147"/>
  <c r="T145"/>
  <c r="T147"/>
  <c r="T148"/>
  <c r="T149"/>
  <c r="T150"/>
  <c r="T151"/>
  <c r="T152"/>
  <c r="T153"/>
  <c r="T154"/>
  <c r="T155"/>
  <c r="T156"/>
  <c r="T157"/>
  <c r="T158"/>
  <c r="T159"/>
  <c r="T160"/>
  <c r="T161"/>
  <c r="X147"/>
  <c r="T97"/>
  <c r="G97"/>
  <c r="G144"/>
  <c r="G143"/>
  <c r="G142"/>
  <c r="G141"/>
  <c r="G140"/>
  <c r="G139"/>
  <c r="G138"/>
  <c r="G137"/>
  <c r="G136"/>
  <c r="G135"/>
  <c r="G134"/>
  <c r="G133"/>
  <c r="G132"/>
  <c r="G131"/>
  <c r="G130"/>
  <c r="G129"/>
  <c r="G128"/>
  <c r="G127"/>
  <c r="G126"/>
  <c r="G125"/>
  <c r="G124"/>
  <c r="G123"/>
  <c r="G122"/>
  <c r="G121"/>
  <c r="G120"/>
  <c r="G119"/>
  <c r="G118"/>
  <c r="G117"/>
  <c r="G116"/>
  <c r="G115"/>
  <c r="G114"/>
  <c r="G113"/>
  <c r="G112"/>
  <c r="G111"/>
  <c r="G110"/>
  <c r="G109"/>
  <c r="G108"/>
  <c r="G107"/>
  <c r="G106"/>
  <c r="G105"/>
  <c r="G104"/>
  <c r="G103"/>
  <c r="G102"/>
  <c r="G101"/>
  <c r="G100"/>
  <c r="G99"/>
  <c r="T100"/>
  <c r="T101"/>
  <c r="T102"/>
  <c r="T103"/>
  <c r="T104"/>
  <c r="T105"/>
  <c r="T106"/>
  <c r="T107"/>
  <c r="T108"/>
  <c r="T109"/>
  <c r="T110"/>
  <c r="T111"/>
  <c r="T112"/>
  <c r="T113"/>
  <c r="T114"/>
  <c r="T115"/>
  <c r="T116"/>
  <c r="T117"/>
  <c r="T118"/>
  <c r="T119"/>
  <c r="T120"/>
  <c r="T121"/>
  <c r="T122"/>
  <c r="T123"/>
  <c r="T124"/>
  <c r="T125"/>
  <c r="T126"/>
  <c r="T127"/>
  <c r="T128"/>
  <c r="T129"/>
  <c r="T130"/>
  <c r="T131"/>
  <c r="T132"/>
  <c r="T133"/>
  <c r="T134"/>
  <c r="T135"/>
  <c r="T136"/>
  <c r="T137"/>
  <c r="T138"/>
  <c r="T139"/>
  <c r="T140"/>
  <c r="T141"/>
  <c r="T142"/>
  <c r="T143"/>
  <c r="T144"/>
  <c r="T99"/>
  <c r="G96"/>
  <c r="G95"/>
  <c r="G94"/>
  <c r="G93"/>
  <c r="G91"/>
  <c r="T91"/>
  <c r="T93"/>
  <c r="T94"/>
  <c r="T95"/>
  <c r="T96"/>
  <c r="G90"/>
  <c r="G89"/>
  <c r="G88"/>
  <c r="G87"/>
  <c r="G85"/>
  <c r="T85"/>
  <c r="T87"/>
  <c r="T88"/>
  <c r="T89"/>
  <c r="T90"/>
  <c r="T80"/>
  <c r="T82"/>
  <c r="T84"/>
  <c r="T83"/>
  <c r="G79"/>
  <c r="G78"/>
  <c r="G77"/>
  <c r="G76"/>
  <c r="G75"/>
  <c r="G73"/>
  <c r="T73"/>
  <c r="T75"/>
  <c r="T76"/>
  <c r="T77"/>
  <c r="T78"/>
  <c r="T79"/>
  <c r="G57"/>
  <c r="G72"/>
  <c r="G71"/>
  <c r="G70"/>
  <c r="G69"/>
  <c r="G68"/>
  <c r="G67"/>
  <c r="G66"/>
  <c r="G65"/>
  <c r="G64"/>
  <c r="G63"/>
  <c r="G62"/>
  <c r="G61"/>
  <c r="G60"/>
  <c r="G59"/>
  <c r="T57"/>
  <c r="T59"/>
  <c r="T60"/>
  <c r="T61"/>
  <c r="T62"/>
  <c r="T63"/>
  <c r="T64"/>
  <c r="T65"/>
  <c r="T66"/>
  <c r="T67"/>
  <c r="T68"/>
  <c r="T69"/>
  <c r="T70"/>
  <c r="T71"/>
  <c r="T72"/>
  <c r="G53"/>
  <c r="G54"/>
  <c r="G55"/>
  <c r="G56"/>
  <c r="K52"/>
  <c r="G52" s="1"/>
  <c r="T53"/>
  <c r="T54"/>
  <c r="T55"/>
  <c r="T56"/>
  <c r="X52"/>
  <c r="T52" s="1"/>
  <c r="G9"/>
  <c r="G41"/>
  <c r="J29"/>
  <c r="J28" s="1"/>
  <c r="G30"/>
  <c r="G29" s="1"/>
  <c r="G28" s="1"/>
  <c r="W29"/>
  <c r="W28" s="1"/>
  <c r="W22"/>
  <c r="J22"/>
  <c r="W12"/>
  <c r="J12"/>
  <c r="G49"/>
  <c r="M48"/>
  <c r="T49"/>
  <c r="Y48"/>
  <c r="T48" s="1"/>
  <c r="G47"/>
  <c r="M46"/>
  <c r="G46" s="1"/>
  <c r="Y46"/>
  <c r="T47"/>
  <c r="T9"/>
  <c r="H40"/>
  <c r="G40" s="1"/>
  <c r="U40"/>
  <c r="U37" s="1"/>
  <c r="T37" s="1"/>
  <c r="T41"/>
  <c r="G36"/>
  <c r="J35"/>
  <c r="G35" s="1"/>
  <c r="W35"/>
  <c r="W34" s="1"/>
  <c r="T36"/>
  <c r="T20"/>
  <c r="W20"/>
  <c r="J20"/>
  <c r="G20" s="1"/>
  <c r="T30"/>
  <c r="T29" s="1"/>
  <c r="T25"/>
  <c r="T24"/>
  <c r="T23"/>
  <c r="T22" s="1"/>
  <c r="G23"/>
  <c r="G22" s="1"/>
  <c r="G24"/>
  <c r="G25"/>
  <c r="G19"/>
  <c r="G18"/>
  <c r="G17"/>
  <c r="G16"/>
  <c r="G15"/>
  <c r="G14"/>
  <c r="G13"/>
  <c r="G10"/>
  <c r="T13"/>
  <c r="T14"/>
  <c r="T15"/>
  <c r="T16"/>
  <c r="T17"/>
  <c r="T18"/>
  <c r="T19"/>
  <c r="T10"/>
  <c r="T165" l="1"/>
  <c r="H37"/>
  <c r="G37" s="1"/>
  <c r="Y45"/>
  <c r="Y43" s="1"/>
  <c r="T12"/>
  <c r="G12"/>
  <c r="J34"/>
  <c r="J33" s="1"/>
  <c r="M45"/>
  <c r="G45" s="1"/>
  <c r="G43" s="1"/>
  <c r="X50"/>
  <c r="T50" s="1"/>
  <c r="T28"/>
  <c r="T26"/>
  <c r="W33"/>
  <c r="T34"/>
  <c r="W31"/>
  <c r="T45"/>
  <c r="T43" s="1"/>
  <c r="T35"/>
  <c r="J31"/>
  <c r="G31" s="1"/>
  <c r="T40"/>
  <c r="G48"/>
  <c r="W26"/>
  <c r="T46"/>
  <c r="K50"/>
  <c r="G50" s="1"/>
  <c r="H39"/>
  <c r="G39" s="1"/>
  <c r="M43"/>
  <c r="G34" l="1"/>
  <c r="G33" s="1"/>
  <c r="T31"/>
  <c r="T33"/>
</calcChain>
</file>

<file path=xl/sharedStrings.xml><?xml version="1.0" encoding="utf-8"?>
<sst xmlns="http://schemas.openxmlformats.org/spreadsheetml/2006/main" count="681" uniqueCount="363">
  <si>
    <t>STT</t>
  </si>
  <si>
    <t>A</t>
  </si>
  <si>
    <t>B</t>
  </si>
  <si>
    <t>I</t>
  </si>
  <si>
    <t>II</t>
  </si>
  <si>
    <t>-</t>
  </si>
  <si>
    <t>Tổng số</t>
  </si>
  <si>
    <t>Danh mục dự án</t>
  </si>
  <si>
    <t>Địa điểm xây dựng</t>
  </si>
  <si>
    <t>Năng lực thiết kế</t>
  </si>
  <si>
    <t>Thời gian khởi công - hoàn thành</t>
  </si>
  <si>
    <t>Quyết định đầu tư</t>
  </si>
  <si>
    <t>Giá trị khối lượng thực hiện từ khởi công đến 31/12/…</t>
  </si>
  <si>
    <t>Lũy kế vốn đã bố trí đến 31/12/…</t>
  </si>
  <si>
    <t>Số Quyết định, ngày, tháng, năm ban hành</t>
  </si>
  <si>
    <t>Tổng mức đầu tư được duyệt</t>
  </si>
  <si>
    <t>Chia theo nguồn vốn</t>
  </si>
  <si>
    <t>Ngoài nước</t>
  </si>
  <si>
    <t>Ngân sách trung ương</t>
  </si>
  <si>
    <t>Chuẩn bị đầu tư</t>
  </si>
  <si>
    <t>Thực hiện dự án</t>
  </si>
  <si>
    <t>a</t>
  </si>
  <si>
    <t>b</t>
  </si>
  <si>
    <t>UBND TỈNH HƯNG YÊN</t>
  </si>
  <si>
    <t>DANH MỤC CÁC CHƯƠNG TRÌNH, DỰ ÁN SỬ DỤNG VỐN NGÂN SÁCH NHÀ NƯỚC NĂM 2021</t>
  </si>
  <si>
    <t>NGÀNH GIAO THÔNG</t>
  </si>
  <si>
    <t>Dự án hoàn thành, bàn giao, đưa vào sử dụng đến ngày 31/12/2020</t>
  </si>
  <si>
    <t>Dự án cải tạo, nâng cấp ĐT.387 (Lương Tài – Bãi Sậy)</t>
  </si>
  <si>
    <t>Xây dựng nâng cấp tuyến đường ĐT.386 và kè gia cố mái taluy đoạn từ thị trấn Trần Cao đến Phà La Tiến (Km16+0 - Km25+900)</t>
  </si>
  <si>
    <r>
      <t>Tổng số</t>
    </r>
    <r>
      <rPr>
        <sz val="10"/>
        <rFont val="Times New Roman"/>
        <family val="1"/>
      </rPr>
      <t xml:space="preserve"> (tất cả các nguồn vốn)</t>
    </r>
  </si>
  <si>
    <t>Dự án chuyển tiếp hoàn thành năm 2021</t>
  </si>
  <si>
    <t>Cải tạo, nâng cấp đường ĐH.17 kéo dài đến ĐT.379 và chỉnh trang hệ thống hạ tầng kỹ thuật khu tưởng niệm đồng chí Tô Hiệu và đồng chí Lê Văn Lương</t>
  </si>
  <si>
    <t>Dự án chuyển tiếp hoàn thành sau năm 2021</t>
  </si>
  <si>
    <t>Đường vành đai V vùng thủ đô Hà Nội trên địa phận tỉnh Thái Bình với QL38 và cao tốc Hà Nội - Hải Phòng trên địa bàn tỉnh Hưng Yên</t>
  </si>
  <si>
    <t>c</t>
  </si>
  <si>
    <t>15.699m</t>
  </si>
  <si>
    <t>2016-2020</t>
  </si>
  <si>
    <t>H.PC</t>
  </si>
  <si>
    <t>H. VL; VG</t>
  </si>
  <si>
    <t>6,09 km</t>
  </si>
  <si>
    <t>H. ÂT; PC</t>
  </si>
  <si>
    <t>1.657m</t>
  </si>
  <si>
    <t>2019-2022</t>
  </si>
  <si>
    <t>H.VL; MH; ÂT</t>
  </si>
  <si>
    <t>2277/QĐ-UBND ngày 21/10/2016; 2541/QĐ-UBND ngày 19/9/2017</t>
  </si>
  <si>
    <t>1549/QĐ-UBND ngày 19/9/2014</t>
  </si>
  <si>
    <t>1266/QĐ-UBND ngày 05/5/2017; 2587/QĐ-UBND ngày 26/9/2017</t>
  </si>
  <si>
    <t>2714/QĐ-UBND ngày 21/11/2016; 1522/QĐ-UBND ngày 09/7/2020</t>
  </si>
  <si>
    <t>Kế hoạch vốn năm 2021</t>
  </si>
  <si>
    <t>Trong nước</t>
  </si>
  <si>
    <t>NGUỒN VỐN NGÂN SÁCH TRUNG ƯƠNG</t>
  </si>
  <si>
    <t>NGÀNH NÔNG NGHIỆP, THỦY LỢI VÀ THỦY SẢN</t>
  </si>
  <si>
    <t>Xây dựng, nâng cấp đường dọc bờ sông, kè chống sạt lở và nạo vét sông Cầu Treo, huyện Yên Mỹ</t>
  </si>
  <si>
    <t>Xây dựng cơ sở hạ tầng khu nuôi trồng thủy sản huyện Ân Thi, tỉnh Hưng Yên</t>
  </si>
  <si>
    <t>H. YM</t>
  </si>
  <si>
    <t>H.ÂT</t>
  </si>
  <si>
    <t>2273/QĐ-UBND ngày 21/10/2016; 1010/QĐ-UBND ngày 26/4/2019</t>
  </si>
  <si>
    <t>2301/QĐ-UBND ngày 25/10/2016; 2577/QĐ-UBND ngày 26/9/2017</t>
  </si>
  <si>
    <t>III</t>
  </si>
  <si>
    <t>KHO TÀNG</t>
  </si>
  <si>
    <t>Kho lưu trữ chuyên dụng tỉnh Hưng Yên</t>
  </si>
  <si>
    <t>TPHY</t>
  </si>
  <si>
    <t>2014-2018</t>
  </si>
  <si>
    <t>2367/QĐ-UBND ngày 28/10/2016; 1872/QĐ-UBND ngày 12/8/2020</t>
  </si>
  <si>
    <t>IV</t>
  </si>
  <si>
    <t>Dự án chuyển tiếp hoàn thành năm 2019</t>
  </si>
  <si>
    <t>Trung tâm phòng, chống HIV/AIDS và các bệnh nhiệt đới tỉnh Hưng Yên</t>
  </si>
  <si>
    <t>1.803 m2</t>
  </si>
  <si>
    <t>2279/QĐ-UBND ngày 21/10/2016; 920/QĐ-UBND ngày 10/4/2019</t>
  </si>
  <si>
    <t>V</t>
  </si>
  <si>
    <t>LĨNH VỰC PHÁT TRIỂN HẠ TẦNG ĐÔ THỊ</t>
  </si>
  <si>
    <t>Dự án Phát triển toàn diện kinh tế xã hội các đô thị Việt Trì, Hưng Yên và Đồng Đăng - hợp phần dự án tại thành phố Hưng Yên</t>
  </si>
  <si>
    <t>NGÀNH Y TẾ, DÂN SỐ VÀ GIA ĐÌNH</t>
  </si>
  <si>
    <t>2012-2016</t>
  </si>
  <si>
    <t>1635/QĐ-UBND ngày 28/9/2011, 2381/QĐ-UBND ngày 30/12/2011</t>
  </si>
  <si>
    <t>NGUỒN VỐN NGÂN SÁCH TỈNH</t>
  </si>
  <si>
    <t>LĨNH VỰC XÃ HỘI</t>
  </si>
  <si>
    <t>Khu dân cư đấu giá phường An Tảo</t>
  </si>
  <si>
    <t>TP.HY</t>
  </si>
  <si>
    <t>13.1812 m2</t>
  </si>
  <si>
    <t>2018-2020</t>
  </si>
  <si>
    <t>2948/QĐ-UBND ngày 14/12/2018; 761/QĐ-UBND ngày 17/3/2020</t>
  </si>
  <si>
    <t>Nguồn NSTT</t>
  </si>
  <si>
    <t>Nguồn thu tiền SD đất</t>
  </si>
  <si>
    <t>Nguồn XSKT</t>
  </si>
  <si>
    <t>Dự án Phát triển toàn diện kinh tế xã hội các đô thị Việt Trì, Hưng Yên và Đồng Đăng - hợp phần dự án tại TP Hưng Yên</t>
  </si>
  <si>
    <t>2381/QĐ-UBND ngày 30/12/2011</t>
  </si>
  <si>
    <t>LĨNH VỰC GIÁO DỤC, ĐÀO TẠO VÀ GIÁO DỤC NGHỀ NGHIỆP</t>
  </si>
  <si>
    <t>Nhà lớp học 8 phòng và các hạng mục phụ trợ Trường THCS xã Hòa Phong</t>
  </si>
  <si>
    <t>Đầu tư xây dựng công trình nhà lớp học lý thuyết, xưởng thực hành Trung tâm Giáo dục nghề nghiệp - Giáo dục thường xuyên thị xã Mỹ Hào</t>
  </si>
  <si>
    <t>TX.MH</t>
  </si>
  <si>
    <t>842 m2</t>
  </si>
  <si>
    <t>1.809 m2</t>
  </si>
  <si>
    <t>2020-2023</t>
  </si>
  <si>
    <t>2084/QĐ-UBND ngày 26/7/2017</t>
  </si>
  <si>
    <t>2476/QĐ-UBND ngày 30/10/2019</t>
  </si>
  <si>
    <t>LĨNH VỰC Y TẾ</t>
  </si>
  <si>
    <t>Trung tâm Phòng, chống HIV/AIDS và các bệnh nhiệt đới tỉnh Hưng Yên</t>
  </si>
  <si>
    <t>Xây dựng công trình nhà điều trị nội No5 Bệnh viện Đa khoa Phố Nối</t>
  </si>
  <si>
    <t>Xây dựng công trình hệ thống nhà cầu và hạng mục sân vườn, đường nội bộ khu điều trị No5 Bệnh viện Đa khoa Phố Nối</t>
  </si>
  <si>
    <t>Đầu tư xây dựng hệ thống xử lý chất thải lỏng y tế tại 15 cơ sở y tế tỉnh Hưng Yên</t>
  </si>
  <si>
    <t>Xây dựng công trình Nhà kho và xưởng sửa chữa thiết bị Bệnh viện Đa khoa Phố Nối</t>
  </si>
  <si>
    <t>Trung tâm thực hành chăm sóc người bệnh - Trường Cao đẳng Y tế Hưng Yên</t>
  </si>
  <si>
    <t>Nâng cấp, mở rộng và mua sắm trang thiết bị y tế Bệnh viện Y học cổ truyền tỉnh Hưng Yên</t>
  </si>
  <si>
    <t>Cải tạo, nâng cấp mở rộng bệnh viện bệnh nhiệt đới, trực thuộc Sở Y tế</t>
  </si>
  <si>
    <t>Nhà khoa khám bệnh và điều trị ngoại trú Trung tâm y tế huyện Ân Thi</t>
  </si>
  <si>
    <t>Cải tạo, mở rộng Nhà điều dưỡng, sân đường; xây dựng mới Nhà Khoa dinh dưỡng và các phòng chức năng Trung tâm bảo vệ, chăm sóc sức khỏe cán bộ tỉnh Hưng Yên</t>
  </si>
  <si>
    <t>Xây dựng khối nhà khám chữa bệnh, hành chính - Trung tâm Y tế huyện Mỹ Hào</t>
  </si>
  <si>
    <t>2008-2009</t>
  </si>
  <si>
    <t>2009-2010</t>
  </si>
  <si>
    <t>988 m2</t>
  </si>
  <si>
    <t>2018- 2020</t>
  </si>
  <si>
    <t>200 giường</t>
  </si>
  <si>
    <t>2.550m2</t>
  </si>
  <si>
    <t>1.350m2</t>
  </si>
  <si>
    <t>2019-2021</t>
  </si>
  <si>
    <t>768m2</t>
  </si>
  <si>
    <t>1.650m2</t>
  </si>
  <si>
    <t>2279/QĐ-UBND ngày 21/10/2016</t>
  </si>
  <si>
    <t xml:space="preserve"> 1746/QĐ-UBND ngày 07/9/2009</t>
  </si>
  <si>
    <t>1453/QĐ-UBND ngày 25/7/2008</t>
  </si>
  <si>
    <t>276/QĐ-UBND ngày 29/01/2011</t>
  </si>
  <si>
    <t>361/QĐ-SKHĐT ngày 05/6/2009; 1928/QĐ-UBND ngày 30/8/2019</t>
  </si>
  <si>
    <t>1897/QĐ-UBND ngày 14/8/2018</t>
  </si>
  <si>
    <t>2278/QĐ-UBND ngày 21/10/2016</t>
  </si>
  <si>
    <t>2510/QĐ-UBND ngày 31/10/2019</t>
  </si>
  <si>
    <t>2466/QĐ-UBND ngày 30/10/2019</t>
  </si>
  <si>
    <t>2512/QĐ-UBND ngày 31/10/2019</t>
  </si>
  <si>
    <t>2417/QĐ-UBND ngày 23/10/2019</t>
  </si>
  <si>
    <t>LĨNH VỰC HOẠT ĐỘNG CỦA CÁC CƠ QUAN QUẢN LÝ NHÀ NƯỚC, ĐƠN VỊ SỰ NGHIỆP CÔNG LẬP, TỔ CHỨC CHÍNH TRỊ VÀ CÁC TỔ CHỨC CHÍNH TRỊ - XÃ HỘI</t>
  </si>
  <si>
    <t>Đầu tư xây dựng công trình trụ sở làm việc Huyện ủy Mỹ Hào</t>
  </si>
  <si>
    <t>Cải tạo, xây dựng hợp khối nhà làm việc các Ban Đảng Tỉnh ủy</t>
  </si>
  <si>
    <t>Nhà làm việc liên cơ quan thuộc Sở Nông nghiệp và Phát triển nông thôn</t>
  </si>
  <si>
    <t>Cải tạo, sửa chữa</t>
  </si>
  <si>
    <t>2017-2020</t>
  </si>
  <si>
    <t>1.828 m2</t>
  </si>
  <si>
    <t>2011-2012</t>
  </si>
  <si>
    <t>2922/QĐ-UBND ngày 31/10/2017</t>
  </si>
  <si>
    <t>3074/QĐ-UBND ngày 23/11/2017; 2416/QĐ-UBND ngày 19/10/2020</t>
  </si>
  <si>
    <t>1762/QĐ-UBND ngày 20/10/2011; 1010/QĐ-UBND ngày 17/4/2020</t>
  </si>
  <si>
    <t>LĨNH VỰC QUỐC PHÒNG</t>
  </si>
  <si>
    <t>Hỗ trợ đầu tư Trung tâm giáo dục Quốc phòng và An ninh tỉnh gắn với Trường Quân sự tỉnh</t>
  </si>
  <si>
    <t>H.KĐ</t>
  </si>
  <si>
    <t>1.325 m2</t>
  </si>
  <si>
    <t>2917/QĐ-UBND ngày 31/10/2017</t>
  </si>
  <si>
    <t>VI</t>
  </si>
  <si>
    <t>LĨNH VỰC AN NINH VÀ TRẬT TỰ, AN TOÀN XÃ HỘI</t>
  </si>
  <si>
    <t>Hỗ trợ đầu tư xây dựng công trình Nhà ăn công an tỉnh Hưng Yên</t>
  </si>
  <si>
    <t>Dự án doanh trại Đội chữa cháy khu vực Phố Nối A và Đội chữa cháy khu vực Văn Giang</t>
  </si>
  <si>
    <t>TX.MH; H.VG</t>
  </si>
  <si>
    <t>2020-2021</t>
  </si>
  <si>
    <t>2552/QĐ-UBND ngày 17/10/2018</t>
  </si>
  <si>
    <t>2608/QĐ-UBND ngày 25/10/2018</t>
  </si>
  <si>
    <t>VII</t>
  </si>
  <si>
    <t>NGÀNH VĂN HÓA</t>
  </si>
  <si>
    <t>Xây dựng Đền thờ danh nhân Nguyễn Trung Ngạn</t>
  </si>
  <si>
    <t>Tu bổ, tôn tạo di tích lịch sử Đền Tống Trân, xã Tống Trân, huyện Phù Cừ, tỉnh Hưng Yên</t>
  </si>
  <si>
    <t>VIII</t>
  </si>
  <si>
    <t>Dự án đầu tư xây dựng công trình Cải tạo, nâng cấp ĐT.382 (đường 199 cũ) Km0+000 - Km8+000</t>
  </si>
  <si>
    <t>Cầu Cáp trên ĐH.82, huyện Phù Cừ</t>
  </si>
  <si>
    <t>Đầu tư xây dựng công trình Cải tạo, nâng cấp đường ĐH.26 (Long Hưng - Liên Nghĩa), huyện Văn Giang</t>
  </si>
  <si>
    <t>Xây dựng cầu Thôn Giang, xã Nhân La, huyện Kim Động</t>
  </si>
  <si>
    <t>Xây dựng cầu Mai Động, huyện Kim Động</t>
  </si>
  <si>
    <t>Xây dựng cầu Đức Hợp, huyện Kim Động</t>
  </si>
  <si>
    <t>Đầu tư xây dựng công trình cải tạo, nâng cấp đường ĐH.30, huyện Mỹ Hào</t>
  </si>
  <si>
    <t>Đầu tư xây dựng công trình đường nối Cụm công nghiệp Tân Quang với QL.5 (đoạn từ đường trục chính cụm Công nghiệp Tân Quang đến Công ty cổ phần cơ khí xây dựng công trình I)</t>
  </si>
  <si>
    <t>Đầu tư xây dựng đoạn tuyến nối ĐT.379 với QL.39 và đường ô tô cao tốc Hà Nội - Hải Phòng, huyện Khoái Châu</t>
  </si>
  <si>
    <t>Đầu tư xây dựng công trình đường quy hoạch số 1, huyện Yên Mỹ</t>
  </si>
  <si>
    <t>Đầu tư xây dựng công trình cải tạo, nâng cấp đường ĐH.87 huyện Phù Cừ đoạn từ QL.38B (Km0+000) - ĐT.386 (Km4+100)</t>
  </si>
  <si>
    <t>Đầu tư xây dựng công trình cải tạo, nâng cấp ĐH.24 huyện Văn Giang (đoạn từ K0+00 đến K2+800 và đoạn từ Km4+900 đến Km7+100)</t>
  </si>
  <si>
    <t>Đầu tư xây dựng công trình cải tạo, nâng cấp ĐH.15, huyện Văn Lâm (đoạn từ Km4+216-Km9+260 theo lý trình mới)</t>
  </si>
  <si>
    <t>Đầu tư xây dựng công trình đường nối khu di tích quốc gia Chùa Nôm, tỉnh Hưng Yên với Cụm di tích quốc gia Kinh Dương Vương, tỉnh Bắc Ninh (trên địa phận tỉnh Hưng Yên)</t>
  </si>
  <si>
    <t>Đầu tư xây dựng công trình cải tạo, nâng cấp ĐH.72, ĐH.74 huyện Kim Động</t>
  </si>
  <si>
    <t>Đầu tư xây dựng công trình cải tạo, nâng cấp ĐH.92 đoạn từ Km0+385 đến Km5+100, huyện Tiên Lữ</t>
  </si>
  <si>
    <t>Cải tạo, nâng cấp các tuyến đường trục trung tâm phường Lam Sơn, thành phố Hưng Yên</t>
  </si>
  <si>
    <t>Đầu tư xây dựng công trình cầu Hồng Tiến tại Km8+920 trên ĐT.384 (đường 204 cũ)</t>
  </si>
  <si>
    <t xml:space="preserve">Đầu tư xây dựng công trình đường nối khu A, B - Cụm Công nghiệp Tân Quang với QL.5, huyện Văn Lâm </t>
  </si>
  <si>
    <t>Đầu tư xây dựng đường quy hoạch số 4, huyện Yên Mỹ (giai đoạn II)</t>
  </si>
  <si>
    <t>Đầu tư xây dựng công trình đường trong Cụm Công nghiệp Tân Quang, huyện Văn Lâm (đoạn từ Công ty EVERPIA JSC đến Công ty Hữu Nghị)</t>
  </si>
  <si>
    <t>Đầu tư xây dựng công trình đường quy hoạch số 1 kéo dài và đường quy hoạch số 7 huyện Yên Mỹ</t>
  </si>
  <si>
    <t>Cải tạo, nâng cấp ĐT.385 đoạn km0+450 - Km1+300, huyện Văn Lâm</t>
  </si>
  <si>
    <t>Đầu tư xây dựng công trình cầu bắc qua sông Bản Lễ trên ĐH.95</t>
  </si>
  <si>
    <t>Cải tạo, nâng cấp ĐH.80 đoạn từ ngã tư cầu Nhật Quang (Km2+610) đến giáp địa phận xã Tống Trân (Km7+920), huyện Phù Cừ</t>
  </si>
  <si>
    <t>Cải tạo, nâng cấp đường giao thông trên địa bàn huyện Kim Động - Đoạn tuyến từ ĐH.73 (thuộc xã Đồng Thanh, huyện Kim Động) đến điểm nối với ĐH.59B (xã Nhuế Dương, huyện Khoái Châu)</t>
  </si>
  <si>
    <t>Đầu tư xây dựng công trình tuyến ĐH.13 kéo dài (đoạn từ ĐT.385 đến giáp địa phận tỉnh Bắc Ninh)</t>
  </si>
  <si>
    <t>Đường trục xã Tân Việt (Đoạn 1 từ đường ĐT.376 đến cổng làng Yến Đô; đoạn 2 từ đường ĐT.382 đến cống nhà Mạc)</t>
  </si>
  <si>
    <t xml:space="preserve">Cải tạo, nâng cấp đường GTNT tại 03 xã: Thắng Lợi, huyện Văn Giang; Hùng An, huyện Kim Động; Hoàng Hanh, thành phố Hưng Yên </t>
  </si>
  <si>
    <t>Đầu tư xây dựng công trình Cầu Ba Đông trên ĐH.81, huyện Phù Cừ</t>
  </si>
  <si>
    <t>Cải tạo, nâng cấp ĐT.380 đoạn Km2+910 - Km7+000</t>
  </si>
  <si>
    <t>Cải tạo, nâng cấp ĐT.385 Km7+750 - Km16+370 (Dốc Nghĩa -Lương Tài)</t>
  </si>
  <si>
    <t>Nâng cấp mở rộng đường gom (bên phải) đường cao tốc Hà Nội- Hải phòng (đoạn từ giao với ĐT.376 giao với QL.38)</t>
  </si>
  <si>
    <t>Đầu tư xây dựng công trình cải tạo nâng cấp đường giao thông đoạn nối ĐH.66 (xã Hồ Tùng Mậu, huyện Ân Thi) đến điểm giao ĐH.60 (xã Chính Nghĩa, huyện Kim Động)</t>
  </si>
  <si>
    <t>Đầu tư xây dựng công trình kết nối đường trục trung tâm đô thị Mỹ Hào đến QL.38 (đoạn thuộc thị xã Mỹ Hào, tỉnh Hưng Yên)</t>
  </si>
  <si>
    <t>Đầu tư xây dựng công trình đường trục xã Bảo Khê giai đoạn 2 (đoạn từ ngã tư trường THCS Bảo Khê đến đường vào nhà máy xử lý nước thải HY1)</t>
  </si>
  <si>
    <t>Đầu tư xây dựng công trình cải tạo, nâng cấp ĐH.72, địa phận thành phố Hưng Yên (đoạn từ giáp đình Lê Như Hổ đến ngã ba Cu Tuế)</t>
  </si>
  <si>
    <t>Cải tạo, nâng cấp các tuyến đường Chùa Chuông, Bãi Sậy thành phố Hưng Yên</t>
  </si>
  <si>
    <t>Đường trục liên xã Hùng Cường - Phú Cường (đoạn từ nhà ông Cự, xã Hùng Cường đến nhà ông Mạnh xã Phú Cường)</t>
  </si>
  <si>
    <t>Cải tạo, nâng cấp ĐH.51 (đoạn từ bến đò Phương Trù đến ĐT.378)</t>
  </si>
  <si>
    <t>Đầu tư xây dựng công trình cải tạo, nâng cấp đường cứu hộ phòng chống lụt bão huyện Kim Động</t>
  </si>
  <si>
    <t>Đầu tư xây dựng công trình cải tạo, nâng cấp ĐT.376 cũ đoạn qua thị trấn Ân Thi từ lý trình km17+400 (ngã tư Bưu điện) đến km19+00 (ngã ba Bình Trì)</t>
  </si>
  <si>
    <t>IX</t>
  </si>
  <si>
    <t>Cải tạo, nạo vét hệ thống công trình sau đầu mối trạm bơm La Tiến, huyện Phù Cừ (Giai đoạn 1)</t>
  </si>
  <si>
    <t>Trạm bơm không ống cột nước thấp tưới, tiêu và cấp nguồn Tiên Kiều, huyện Ân Thi</t>
  </si>
  <si>
    <t>Đầu tư xây dựng trạm bơm Cảnh Lâm, huyện Yên Mỹ</t>
  </si>
  <si>
    <t>Đầu tư xây dựng Cải tạo, nâng cấp trạm bơm Đa Lộc, huyện Ân Thi</t>
  </si>
  <si>
    <t>Xây dựng nâng cấp đường dọc bờ sông, kè chống sạt lở và nạo vét sông Cầu Treo, huyện Yên Mỹ</t>
  </si>
  <si>
    <t>Công trình kè mái sông Hòa Bình đoạn qua thành phố Hưng Yên</t>
  </si>
  <si>
    <t>Cải tạo trạm bơm Văn Giang A cũ</t>
  </si>
  <si>
    <t>Cải tạo cầu cống Ngô Xuyên trên sông Đình Dù, huyện Văn Lâm</t>
  </si>
  <si>
    <t>Đầu tư xây dựng Bờ bao kênh xả tiêu trạm bơm Bảo Khê, thành phố Hưng Yên</t>
  </si>
  <si>
    <t>Đầu tư xây dựng cải tạo, nâng cấp đường giao thông nội đồng và hệ thống kênh thủy lợi phục vụ chống úng vùng nông nghiệp chuyển đổi xã Phùng Hưng, huyện Khoái Châu</t>
  </si>
  <si>
    <t>Đầu tư xây dựng trạm bơm Hòa Đam 1 xã Hòa Phong, thị xã Mỹ Hào</t>
  </si>
  <si>
    <t>Kênh tưới trạm bơm Cống Bún, huyện Ân Thi</t>
  </si>
  <si>
    <t>X</t>
  </si>
  <si>
    <t>LĨNH VỰC QUY HOẠCH</t>
  </si>
  <si>
    <t>Quy hoạch tỉnh Hưng Yên thời kỳ 2021-2030, tầm nhìn đến năm 2050</t>
  </si>
  <si>
    <t>1435/QĐ-UBND ngày 22/6/2018; 2010/QĐ-UBND ngày 10/5/2019</t>
  </si>
  <si>
    <t>3106/QĐ-UBND ngày 24/8/2020</t>
  </si>
  <si>
    <t>H. ÂT</t>
  </si>
  <si>
    <t>7,6km</t>
  </si>
  <si>
    <t>2016-2018</t>
  </si>
  <si>
    <t>H. PC</t>
  </si>
  <si>
    <t>H.VG</t>
  </si>
  <si>
    <t>H. VL</t>
  </si>
  <si>
    <t>700 m</t>
  </si>
  <si>
    <t>H. KC</t>
  </si>
  <si>
    <t>1.110 m</t>
  </si>
  <si>
    <t>1.200 m</t>
  </si>
  <si>
    <t>4.100 m</t>
  </si>
  <si>
    <t>H. VG</t>
  </si>
  <si>
    <t>5.000 m</t>
  </si>
  <si>
    <t>5.044 m</t>
  </si>
  <si>
    <t>1.600 m</t>
  </si>
  <si>
    <t>H. KĐ</t>
  </si>
  <si>
    <t>10.000 m</t>
  </si>
  <si>
    <t>H. TL</t>
  </si>
  <si>
    <t>4.715 m</t>
  </si>
  <si>
    <t>930 m</t>
  </si>
  <si>
    <t>34,1 m</t>
  </si>
  <si>
    <t>900 m</t>
  </si>
  <si>
    <t>1.136 m</t>
  </si>
  <si>
    <t>H.KC</t>
  </si>
  <si>
    <t>H.VL</t>
  </si>
  <si>
    <t>850m</t>
  </si>
  <si>
    <t>2019-2020</t>
  </si>
  <si>
    <t>8m x 24m</t>
  </si>
  <si>
    <t>HPC</t>
  </si>
  <si>
    <t>5320m</t>
  </si>
  <si>
    <t>HKĐ</t>
  </si>
  <si>
    <t>1500m</t>
  </si>
  <si>
    <t>HVL</t>
  </si>
  <si>
    <t>1700m</t>
  </si>
  <si>
    <t>H.YM</t>
  </si>
  <si>
    <t>1.600m</t>
  </si>
  <si>
    <t>H.VG; KĐ; TP.HY</t>
  </si>
  <si>
    <t>2.690m</t>
  </si>
  <si>
    <t>58,2 m</t>
  </si>
  <si>
    <t>H.VL, MH</t>
  </si>
  <si>
    <t>4.258 m</t>
  </si>
  <si>
    <t>2019-2023</t>
  </si>
  <si>
    <t>8.810m</t>
  </si>
  <si>
    <t>3.660m</t>
  </si>
  <si>
    <t>2.000m</t>
  </si>
  <si>
    <t>2020-2022</t>
  </si>
  <si>
    <t>563m</t>
  </si>
  <si>
    <t>830m</t>
  </si>
  <si>
    <t>2.100m</t>
  </si>
  <si>
    <t>2026m</t>
  </si>
  <si>
    <t>2700m</t>
  </si>
  <si>
    <t>11900m</t>
  </si>
  <si>
    <t>2020-2025</t>
  </si>
  <si>
    <t>7.342,83 m</t>
  </si>
  <si>
    <t>2020-2024</t>
  </si>
  <si>
    <t>1.521m</t>
  </si>
  <si>
    <t>2148/QĐ-UBND ngày 30/10/2015</t>
  </si>
  <si>
    <t>1987/QĐ-UBND ngày 14/7/2017</t>
  </si>
  <si>
    <t>2025/QĐ-UBND ngày 21/9/2016; 2740/QĐ-UBND ngày 05/12/2019</t>
  </si>
  <si>
    <t>1605/QĐ-UBND ngày 19/8/2013</t>
  </si>
  <si>
    <t>1603/QĐ-UBND ngày 19/8/2013</t>
  </si>
  <si>
    <t>1604/QĐ-UBND ngày 19/8/2013</t>
  </si>
  <si>
    <t>2172/QĐ-UBND ngày 10/10/2016</t>
  </si>
  <si>
    <t>2375/QĐ-UBND ngày 28/10/2016; 2197/QĐ-UBND ngày 18/9/2020</t>
  </si>
  <si>
    <t>2403/QĐ-UBND ngày 31/10/2016</t>
  </si>
  <si>
    <t>1231/QĐ-UBND ngày 28/4/2017</t>
  </si>
  <si>
    <t>2826/QĐ-UBND ngày 25/10/2017</t>
  </si>
  <si>
    <t>2848/QĐ-UBND ngày 27/10/2017</t>
  </si>
  <si>
    <t>2677/QĐ-UBND ngày 11/10/2017</t>
  </si>
  <si>
    <t>1807/QĐ-UBND ngày 23/6/2017</t>
  </si>
  <si>
    <t>2886/QĐ-UBND ngày 30/10/2017</t>
  </si>
  <si>
    <t>2877/QĐ-UBND ngày 30/10/2017</t>
  </si>
  <si>
    <t>2608/QĐ-UBND ngày 27/9/2017</t>
  </si>
  <si>
    <t>2175/QĐ-UBND ngày 01/8/2017</t>
  </si>
  <si>
    <t>2878/QĐ-UBND ngày 30/10/2017</t>
  </si>
  <si>
    <t>2870/QĐ-UBND ngày 30/10/2017</t>
  </si>
  <si>
    <t>2740/QĐ-UBND ngày 18/10/2017</t>
  </si>
  <si>
    <t>2319/QĐ-UBND ngày 14/9/2018</t>
  </si>
  <si>
    <t>791/QĐ-UBND ngày 20/3/2019</t>
  </si>
  <si>
    <t>2343/QĐ-UBND ngày 17/8/2017</t>
  </si>
  <si>
    <t>3627/QĐ-UBND ngày 30/10/2019</t>
  </si>
  <si>
    <t>2462/QĐ-UBND ngày 30/10/2019</t>
  </si>
  <si>
    <t>2484/QĐ-UBND ngày 31/10/2019</t>
  </si>
  <si>
    <t>2471/QĐ-UBND ngày 30/10/2019</t>
  </si>
  <si>
    <t>2444/QĐ-UBND ngày 25/10/2019</t>
  </si>
  <si>
    <t>2742/QĐ-UBND ngày 18/10/2017</t>
  </si>
  <si>
    <t>1710/QĐ-UBND ngày 08/8/2019</t>
  </si>
  <si>
    <t>1711/QĐ-UBND ngày 08/08/2019</t>
  </si>
  <si>
    <t>1887/QĐ-UBND ngày 27/8/2019</t>
  </si>
  <si>
    <t>1712/QĐ-UBND ngày 08/8/2019</t>
  </si>
  <si>
    <t>2401/QĐ-UBND ngày 21/10/2019</t>
  </si>
  <si>
    <t xml:space="preserve">2406/QĐ-UBND ngày 22/10/2019 </t>
  </si>
  <si>
    <t>2227/QĐ-UBND ngày 04/10/2019</t>
  </si>
  <si>
    <t>2378/QĐ-UBND ngày 18/10/2019</t>
  </si>
  <si>
    <t>2505/QĐ-UBND ngày 31/10/2019</t>
  </si>
  <si>
    <t>5885/QĐ-UBND ngày 31/10/2019</t>
  </si>
  <si>
    <t>1681/QĐ-UBND ngày 30/7/2020</t>
  </si>
  <si>
    <t>2668/QĐ-UBND ngày 30/10/2018</t>
  </si>
  <si>
    <t>Tưới 1.300ha, tiêu 800ha</t>
  </si>
  <si>
    <t>4 máy x2.500 m3/h</t>
  </si>
  <si>
    <t>5 máy x 2.500 m3/h</t>
  </si>
  <si>
    <t>Tiêu 2.153 ha; tưới 5.804 ha</t>
  </si>
  <si>
    <t>1.723m</t>
  </si>
  <si>
    <t>7.500m3/h</t>
  </si>
  <si>
    <t>Điều tiết, tiêu thoát 4.450ha</t>
  </si>
  <si>
    <t>Ngăn nước bảo vệ 500ha</t>
  </si>
  <si>
    <t>1.900m</t>
  </si>
  <si>
    <t>Tưới 250ha</t>
  </si>
  <si>
    <t>Tưới 130ha</t>
  </si>
  <si>
    <t>667/QĐ-UBND ngày 30/3/2016; 2579/QĐ-UBND ngày 26/9/2017; 3024/QĐ-UBND ngày 25/12/2018</t>
  </si>
  <si>
    <t>2291/QĐ-UBND ngày 14/10/2019</t>
  </si>
  <si>
    <t>52/QĐ-UBND ngày 09/01/2017</t>
  </si>
  <si>
    <t>2302/QĐ-UBND ngày 25/10/2016</t>
  </si>
  <si>
    <t>2273/QĐ-UBND ngày 21/10/2016</t>
  </si>
  <si>
    <t>384/QĐ-UBND ngày 08/2/2010; 1357/QĐ-UBND ngày 11/8/2011; 2708/QĐ-UBND ngày 29/11/2019</t>
  </si>
  <si>
    <t>2290/QĐ-UBND ngày 14/10/2019</t>
  </si>
  <si>
    <t>2412/QĐ-UBND ngày 23/10/2019</t>
  </si>
  <si>
    <t>2473/QĐ-UBND ngày 30/10/2019</t>
  </si>
  <si>
    <t>2475/QĐ-UBND ngày 30/10/2019</t>
  </si>
  <si>
    <t>2474/QĐ-UBND ngày 30/10/2019</t>
  </si>
  <si>
    <t>2472/QĐ-UBND ngày 30/10/2019</t>
  </si>
  <si>
    <t>Tỉnh Hưng Yên</t>
  </si>
  <si>
    <t>2945/QĐ-UBND ngày 14/12/2018</t>
  </si>
  <si>
    <t>C</t>
  </si>
  <si>
    <t>NGUỒN VỐN ĐẦU TƯ CÔNG CỦA BQL KĐH PHỐ HIẾN</t>
  </si>
  <si>
    <t>Cải tạo, di chuyển công trình điện phục vụ công tác GPMB xây dựng mở rộng trường Đại học Thủy Lợi</t>
  </si>
  <si>
    <t>Cải tạo, di chuyển công trình thủy lợi phục vụ công tác GPMB xây dựng mở rộng trường Đại học Thủy lợi</t>
  </si>
  <si>
    <t>Giải phóng mặt bằng xây dựng mở rộng trường Đại học thủy lợi, hạng mục giải phóng mặt bằng xây dựng mở rộng trường Đại học thủy lợi</t>
  </si>
  <si>
    <t>Giải phóng mặt bằng xây dựng mở rộng trường Đại học thủy lợi, hạng mục chương trình phục hồi sinh kế cho các hộ dân bị ảnh hưởng nặng bởi dự án giải phóng mặt bằng mở rộng Trường Đại học Thủy lợi</t>
  </si>
  <si>
    <t>LĨNH VỰC GIAO THÔNG</t>
  </si>
  <si>
    <t xml:space="preserve">Dự án đầu tư xây dựng công trình đường trục phía Bắc Khu Đại học Phố Hiến </t>
  </si>
  <si>
    <t>Đường trục trung tâm Khu Đại học Phố Hiến (đoạn từ đường HY3 đến đường bộ nối hai đường cao tốc)</t>
  </si>
  <si>
    <t>Đầu tư xây dựng công trình đường trục phía Nam Khu Đại học Phố Hiến (đoạn từ đường HY3 đến đường bộ nối hai đường cao tốc)</t>
  </si>
  <si>
    <t>H.TL</t>
  </si>
  <si>
    <t>H.TL; TP.HY</t>
  </si>
  <si>
    <t>4,3 Km</t>
  </si>
  <si>
    <t>1.700m</t>
  </si>
  <si>
    <t>304/QĐ-UNBD ngày 04/12/2013</t>
  </si>
  <si>
    <t>1822/QĐ-UBND ngày 04/12/2013</t>
  </si>
  <si>
    <t>2256/QĐ-UBND ngày 29/11/2013</t>
  </si>
  <si>
    <t xml:space="preserve">2372/QĐ-UBND 
ngày 7/12/2015 </t>
  </si>
  <si>
    <t>2509/QĐ-UBND ngày 31/10/2019</t>
  </si>
  <si>
    <t>2232/QĐ-UBND 
ngày 04/10/2019</t>
  </si>
  <si>
    <t>Đơn vị tính: Triệu đồng</t>
  </si>
  <si>
    <t>Biểu số 45/CK-NSNN</t>
  </si>
</sst>
</file>

<file path=xl/styles.xml><?xml version="1.0" encoding="utf-8"?>
<styleSheet xmlns="http://schemas.openxmlformats.org/spreadsheetml/2006/main">
  <numFmts count="7">
    <numFmt numFmtId="164" formatCode="_(&quot;$&quot;* #,##0.00_);_(&quot;$&quot;* \(#,##0.00\);_(&quot;$&quot;* &quot;-&quot;??_);_(@_)"/>
    <numFmt numFmtId="165" formatCode="_(* #,##0.00_);_(* \(#,##0.00\);_(* &quot;-&quot;??_);_(@_)"/>
    <numFmt numFmtId="166" formatCode="#,###;\-#,###;&quot;&quot;;_(@_)"/>
    <numFmt numFmtId="167" formatCode="_(* #,##0_);_(* \(#,##0\);_(* &quot;-&quot;??_);_(@_)"/>
    <numFmt numFmtId="168" formatCode="0;[Red]0"/>
    <numFmt numFmtId="169" formatCode="_(* #,##0_);_(* \(#,##0\);_(* &quot;-&quot;_);_(@_)"/>
    <numFmt numFmtId="170" formatCode="#,###;\-#,###;&quot;-&quot;"/>
  </numFmts>
  <fonts count="24">
    <font>
      <sz val="11"/>
      <color theme="1"/>
      <name val="Arial"/>
      <family val="2"/>
      <scheme val="minor"/>
    </font>
    <font>
      <sz val="11"/>
      <color theme="1"/>
      <name val="Arial"/>
      <family val="2"/>
      <charset val="163"/>
      <scheme val="minor"/>
    </font>
    <font>
      <sz val="12"/>
      <name val=".VnArial Narrow"/>
      <family val="2"/>
    </font>
    <font>
      <sz val="12"/>
      <name val=".VnArial Narrow"/>
      <family val="2"/>
    </font>
    <font>
      <sz val="12"/>
      <name val="Times New Roman"/>
      <family val="1"/>
    </font>
    <font>
      <b/>
      <sz val="12"/>
      <name val="Times New Roman"/>
      <family val="1"/>
    </font>
    <font>
      <b/>
      <sz val="10"/>
      <name val="Times New Roman"/>
      <family val="1"/>
    </font>
    <font>
      <b/>
      <sz val="14"/>
      <name val="Times New Roman"/>
      <family val="1"/>
    </font>
    <font>
      <sz val="14"/>
      <name val="Times New Roman"/>
      <family val="1"/>
    </font>
    <font>
      <sz val="12"/>
      <name val=".VnTime"/>
      <family val="2"/>
    </font>
    <font>
      <sz val="10"/>
      <name val="Arial"/>
      <family val="2"/>
      <charset val="163"/>
    </font>
    <font>
      <sz val="13"/>
      <name val=".VnTime"/>
      <family val="2"/>
    </font>
    <font>
      <sz val="11"/>
      <name val="Times New Roman"/>
      <family val="1"/>
      <charset val="163"/>
    </font>
    <font>
      <i/>
      <sz val="11"/>
      <name val="Times New Roman"/>
      <family val="1"/>
    </font>
    <font>
      <sz val="10"/>
      <name val="Arial"/>
      <family val="2"/>
    </font>
    <font>
      <sz val="11"/>
      <color theme="1"/>
      <name val="Arial"/>
      <family val="2"/>
      <charset val="163"/>
      <scheme val="minor"/>
    </font>
    <font>
      <b/>
      <sz val="14"/>
      <color rgb="FFFF0000"/>
      <name val="Times New Roman"/>
      <family val="1"/>
    </font>
    <font>
      <b/>
      <sz val="10"/>
      <name val="Times New Roman"/>
      <family val="1"/>
      <charset val="163"/>
    </font>
    <font>
      <sz val="11"/>
      <color theme="1"/>
      <name val="Calibri"/>
      <family val="2"/>
    </font>
    <font>
      <sz val="10"/>
      <name val="Times New Roman"/>
      <family val="1"/>
    </font>
    <font>
      <sz val="10"/>
      <name val="Times New Roman"/>
      <family val="1"/>
      <charset val="163"/>
    </font>
    <font>
      <sz val="11"/>
      <color indexed="8"/>
      <name val="Calibri"/>
      <family val="2"/>
    </font>
    <font>
      <sz val="12"/>
      <name val="Times New Roman"/>
      <family val="1"/>
      <charset val="163"/>
    </font>
    <font>
      <i/>
      <sz val="11"/>
      <name val="Times New Roman"/>
      <family val="1"/>
      <charset val="163"/>
    </font>
  </fonts>
  <fills count="3">
    <fill>
      <patternFill patternType="none"/>
    </fill>
    <fill>
      <patternFill patternType="gray125"/>
    </fill>
    <fill>
      <patternFill patternType="solid">
        <fgColor indexed="9"/>
        <bgColor indexed="64"/>
      </patternFill>
    </fill>
  </fills>
  <borders count="20">
    <border>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thin">
        <color indexed="64"/>
      </bottom>
      <diagonal/>
    </border>
    <border>
      <left/>
      <right style="thin">
        <color indexed="64"/>
      </right>
      <top/>
      <bottom/>
      <diagonal/>
    </border>
  </borders>
  <cellStyleXfs count="23">
    <xf numFmtId="0" fontId="0" fillId="0" borderId="0"/>
    <xf numFmtId="165" fontId="12" fillId="0" borderId="0" applyFont="0" applyFill="0" applyBorder="0" applyAlignment="0" applyProtection="0"/>
    <xf numFmtId="164" fontId="12" fillId="0" borderId="0" applyFont="0" applyFill="0" applyBorder="0" applyAlignment="0" applyProtection="0"/>
    <xf numFmtId="166" fontId="11" fillId="0" borderId="0" applyFont="0" applyFill="0" applyBorder="0" applyAlignment="0" applyProtection="0"/>
    <xf numFmtId="0" fontId="9" fillId="0" borderId="0"/>
    <xf numFmtId="0" fontId="10" fillId="0" borderId="0"/>
    <xf numFmtId="0" fontId="3" fillId="0" borderId="0"/>
    <xf numFmtId="0" fontId="15" fillId="0" borderId="0"/>
    <xf numFmtId="0" fontId="9" fillId="0" borderId="0"/>
    <xf numFmtId="0" fontId="12" fillId="0" borderId="0"/>
    <xf numFmtId="0" fontId="2" fillId="0" borderId="0"/>
    <xf numFmtId="0" fontId="14" fillId="0" borderId="0"/>
    <xf numFmtId="0" fontId="18" fillId="0" borderId="0"/>
    <xf numFmtId="0" fontId="10" fillId="0" borderId="0"/>
    <xf numFmtId="0" fontId="18" fillId="0" borderId="0"/>
    <xf numFmtId="0" fontId="21" fillId="0" borderId="0"/>
    <xf numFmtId="0" fontId="10" fillId="0" borderId="0" applyFont="0" applyFill="0" applyBorder="0" applyAlignment="0" applyProtection="0"/>
    <xf numFmtId="0" fontId="21" fillId="0" borderId="0"/>
    <xf numFmtId="0" fontId="10" fillId="0" borderId="0" applyFont="0" applyFill="0" applyBorder="0" applyAlignment="0" applyProtection="0"/>
    <xf numFmtId="0" fontId="21" fillId="0" borderId="0" applyFont="0" applyFill="0" applyBorder="0" applyAlignment="0" applyProtection="0"/>
    <xf numFmtId="0" fontId="10" fillId="0" borderId="0" applyFont="0" applyFill="0" applyBorder="0" applyAlignment="0" applyProtection="0"/>
    <xf numFmtId="0" fontId="18" fillId="0" borderId="0"/>
    <xf numFmtId="0" fontId="1" fillId="0" borderId="0"/>
  </cellStyleXfs>
  <cellXfs count="185">
    <xf numFmtId="0" fontId="0" fillId="0" borderId="0" xfId="0"/>
    <xf numFmtId="3" fontId="8" fillId="0" borderId="0" xfId="11" applyNumberFormat="1" applyFont="1" applyFill="1" applyBorder="1" applyAlignment="1">
      <alignment vertical="center" wrapText="1"/>
    </xf>
    <xf numFmtId="1" fontId="8" fillId="0" borderId="0" xfId="11" applyNumberFormat="1" applyFont="1" applyFill="1" applyAlignment="1">
      <alignment vertical="center"/>
    </xf>
    <xf numFmtId="0" fontId="4" fillId="0" borderId="0" xfId="4" applyFont="1" applyFill="1"/>
    <xf numFmtId="0" fontId="4" fillId="0" borderId="0" xfId="4" applyFont="1" applyFill="1" applyAlignment="1">
      <alignment horizontal="centerContinuous"/>
    </xf>
    <xf numFmtId="0" fontId="16" fillId="0" borderId="0" xfId="4" quotePrefix="1" applyFont="1" applyFill="1" applyAlignment="1">
      <alignment horizontal="centerContinuous"/>
    </xf>
    <xf numFmtId="0" fontId="7" fillId="0" borderId="0" xfId="4" quotePrefix="1" applyFont="1" applyFill="1" applyAlignment="1">
      <alignment horizontal="centerContinuous"/>
    </xf>
    <xf numFmtId="3" fontId="7" fillId="0" borderId="0" xfId="11" applyNumberFormat="1" applyFont="1" applyFill="1" applyBorder="1" applyAlignment="1">
      <alignment horizontal="center" vertical="center" wrapText="1"/>
    </xf>
    <xf numFmtId="1" fontId="6" fillId="0" borderId="2" xfId="11" applyNumberFormat="1" applyFont="1" applyFill="1" applyBorder="1" applyAlignment="1">
      <alignment horizontal="left" vertical="center"/>
    </xf>
    <xf numFmtId="0" fontId="13" fillId="0" borderId="0" xfId="0" applyFont="1" applyFill="1" applyBorder="1" applyAlignment="1">
      <alignment horizontal="right"/>
    </xf>
    <xf numFmtId="0" fontId="5" fillId="0" borderId="0" xfId="0" applyFont="1" applyFill="1" applyAlignment="1">
      <alignment vertical="center"/>
    </xf>
    <xf numFmtId="0" fontId="4" fillId="0" borderId="0" xfId="4" applyFont="1" applyFill="1" applyAlignment="1">
      <alignment horizontal="center" vertical="center"/>
    </xf>
    <xf numFmtId="0" fontId="4" fillId="0" borderId="0" xfId="4" applyFont="1" applyFill="1" applyAlignment="1">
      <alignment vertical="center"/>
    </xf>
    <xf numFmtId="3" fontId="17" fillId="0" borderId="2" xfId="11" applyNumberFormat="1" applyFont="1" applyFill="1" applyBorder="1" applyAlignment="1">
      <alignment horizontal="left" vertical="center" wrapText="1"/>
    </xf>
    <xf numFmtId="3" fontId="6" fillId="0" borderId="4" xfId="11" applyNumberFormat="1" applyFont="1" applyFill="1" applyBorder="1" applyAlignment="1">
      <alignment horizontal="center" vertical="center" wrapText="1"/>
    </xf>
    <xf numFmtId="49" fontId="6" fillId="0" borderId="1" xfId="11" quotePrefix="1" applyNumberFormat="1" applyFont="1" applyFill="1" applyBorder="1" applyAlignment="1">
      <alignment horizontal="center" vertical="center" wrapText="1"/>
    </xf>
    <xf numFmtId="3" fontId="19" fillId="0" borderId="1" xfId="11" quotePrefix="1" applyNumberFormat="1" applyFont="1" applyFill="1" applyBorder="1" applyAlignment="1">
      <alignment horizontal="center" vertical="center" wrapText="1"/>
    </xf>
    <xf numFmtId="49" fontId="6" fillId="0" borderId="2" xfId="11" applyNumberFormat="1" applyFont="1" applyFill="1" applyBorder="1" applyAlignment="1">
      <alignment horizontal="center" vertical="center"/>
    </xf>
    <xf numFmtId="1" fontId="19" fillId="0" borderId="2" xfId="11" applyNumberFormat="1" applyFont="1" applyFill="1" applyBorder="1" applyAlignment="1">
      <alignment horizontal="center" vertical="center" wrapText="1"/>
    </xf>
    <xf numFmtId="3" fontId="6" fillId="0" borderId="2" xfId="11" applyNumberFormat="1" applyFont="1" applyFill="1" applyBorder="1" applyAlignment="1">
      <alignment horizontal="left" vertical="center" wrapText="1"/>
    </xf>
    <xf numFmtId="1" fontId="6" fillId="0" borderId="2" xfId="11" applyNumberFormat="1" applyFont="1" applyFill="1" applyBorder="1" applyAlignment="1">
      <alignment horizontal="center" vertical="center"/>
    </xf>
    <xf numFmtId="1" fontId="6" fillId="0" borderId="2" xfId="11" applyNumberFormat="1" applyFont="1" applyFill="1" applyBorder="1" applyAlignment="1">
      <alignment horizontal="left" vertical="center" wrapText="1"/>
    </xf>
    <xf numFmtId="3" fontId="19" fillId="0" borderId="2" xfId="11" quotePrefix="1" applyNumberFormat="1" applyFont="1" applyFill="1" applyBorder="1" applyAlignment="1">
      <alignment horizontal="center" vertical="center" wrapText="1"/>
    </xf>
    <xf numFmtId="1" fontId="6" fillId="0" borderId="2" xfId="11" quotePrefix="1" applyNumberFormat="1" applyFont="1" applyFill="1" applyBorder="1" applyAlignment="1">
      <alignment horizontal="center" vertical="center"/>
    </xf>
    <xf numFmtId="3" fontId="20" fillId="0" borderId="2" xfId="14" applyNumberFormat="1" applyFont="1" applyFill="1" applyBorder="1" applyAlignment="1">
      <alignment horizontal="center" vertical="center" wrapText="1"/>
    </xf>
    <xf numFmtId="0" fontId="20" fillId="0" borderId="2" xfId="15" applyFont="1" applyFill="1" applyBorder="1" applyAlignment="1">
      <alignment horizontal="center" vertical="center" wrapText="1"/>
    </xf>
    <xf numFmtId="0" fontId="20" fillId="0" borderId="2" xfId="14" applyFont="1" applyFill="1" applyBorder="1" applyAlignment="1">
      <alignment horizontal="center" vertical="center" wrapText="1"/>
    </xf>
    <xf numFmtId="3" fontId="20" fillId="0" borderId="2" xfId="15" applyNumberFormat="1" applyFont="1" applyFill="1" applyBorder="1" applyAlignment="1">
      <alignment horizontal="center" vertical="center" wrapText="1"/>
    </xf>
    <xf numFmtId="3" fontId="20" fillId="0" borderId="2" xfId="12" applyNumberFormat="1" applyFont="1" applyFill="1" applyBorder="1" applyAlignment="1">
      <alignment horizontal="center" vertical="center" wrapText="1"/>
    </xf>
    <xf numFmtId="3" fontId="20" fillId="0" borderId="2" xfId="11" applyNumberFormat="1" applyFont="1" applyFill="1" applyBorder="1" applyAlignment="1">
      <alignment horizontal="center" vertical="center" wrapText="1"/>
    </xf>
    <xf numFmtId="3" fontId="6" fillId="0" borderId="9" xfId="11" applyNumberFormat="1" applyFont="1" applyFill="1" applyBorder="1" applyAlignment="1">
      <alignment horizontal="center" vertical="center" wrapText="1"/>
    </xf>
    <xf numFmtId="3" fontId="19" fillId="0" borderId="2" xfId="11" applyNumberFormat="1" applyFont="1" applyFill="1" applyBorder="1" applyAlignment="1">
      <alignment horizontal="right" vertical="center"/>
    </xf>
    <xf numFmtId="3" fontId="17" fillId="0" borderId="2" xfId="11" applyNumberFormat="1" applyFont="1" applyFill="1" applyBorder="1" applyAlignment="1">
      <alignment horizontal="right" vertical="center"/>
    </xf>
    <xf numFmtId="3" fontId="17" fillId="0" borderId="2" xfId="16" applyNumberFormat="1" applyFont="1" applyFill="1" applyBorder="1" applyAlignment="1">
      <alignment horizontal="right" vertical="center" wrapText="1"/>
    </xf>
    <xf numFmtId="3" fontId="20" fillId="0" borderId="2" xfId="16" applyNumberFormat="1" applyFont="1" applyFill="1" applyBorder="1" applyAlignment="1">
      <alignment horizontal="right" vertical="center" wrapText="1"/>
    </xf>
    <xf numFmtId="3" fontId="20" fillId="0" borderId="2" xfId="11" applyNumberFormat="1" applyFont="1" applyFill="1" applyBorder="1" applyAlignment="1">
      <alignment horizontal="right" vertical="center"/>
    </xf>
    <xf numFmtId="1" fontId="20" fillId="0" borderId="2" xfId="11" applyNumberFormat="1" applyFont="1" applyFill="1" applyBorder="1" applyAlignment="1">
      <alignment horizontal="center" vertical="center" wrapText="1"/>
    </xf>
    <xf numFmtId="167" fontId="20" fillId="0" borderId="2" xfId="18" applyNumberFormat="1" applyFont="1" applyFill="1" applyBorder="1" applyAlignment="1">
      <alignment horizontal="center" vertical="center" wrapText="1"/>
    </xf>
    <xf numFmtId="167" fontId="20" fillId="0" borderId="2" xfId="16" applyNumberFormat="1" applyFont="1" applyFill="1" applyBorder="1" applyAlignment="1">
      <alignment horizontal="right" vertical="center" wrapText="1"/>
    </xf>
    <xf numFmtId="3" fontId="17" fillId="0" borderId="2" xfId="11" applyNumberFormat="1" applyFont="1" applyFill="1" applyBorder="1" applyAlignment="1">
      <alignment horizontal="center" vertical="center" wrapText="1"/>
    </xf>
    <xf numFmtId="167" fontId="17" fillId="0" borderId="2" xfId="16" applyNumberFormat="1" applyFont="1" applyFill="1" applyBorder="1" applyAlignment="1">
      <alignment horizontal="right" vertical="center" wrapText="1"/>
    </xf>
    <xf numFmtId="0" fontId="20" fillId="0" borderId="2" xfId="13" applyFont="1" applyFill="1" applyBorder="1" applyAlignment="1">
      <alignment horizontal="center" vertical="center" wrapText="1"/>
    </xf>
    <xf numFmtId="168" fontId="20" fillId="0" borderId="2" xfId="0" applyNumberFormat="1" applyFont="1" applyFill="1" applyBorder="1" applyAlignment="1">
      <alignment horizontal="center" vertical="center" wrapText="1"/>
    </xf>
    <xf numFmtId="0" fontId="20" fillId="0" borderId="2" xfId="0" applyFont="1" applyFill="1" applyBorder="1" applyAlignment="1">
      <alignment horizontal="center" vertical="center" wrapText="1"/>
    </xf>
    <xf numFmtId="3" fontId="6" fillId="0" borderId="1" xfId="11" applyNumberFormat="1" applyFont="1" applyFill="1" applyBorder="1" applyAlignment="1">
      <alignment horizontal="center" vertical="center" wrapText="1"/>
    </xf>
    <xf numFmtId="1" fontId="8" fillId="0" borderId="2" xfId="11" applyNumberFormat="1" applyFont="1" applyFill="1" applyBorder="1" applyAlignment="1">
      <alignment vertical="center"/>
    </xf>
    <xf numFmtId="167" fontId="20" fillId="2" borderId="2" xfId="16" applyNumberFormat="1" applyFont="1" applyFill="1" applyBorder="1" applyAlignment="1">
      <alignment horizontal="right" vertical="center" wrapText="1"/>
    </xf>
    <xf numFmtId="0" fontId="17" fillId="0" borderId="9" xfId="0" applyFont="1" applyFill="1" applyBorder="1" applyAlignment="1">
      <alignment horizontal="center" vertical="center" wrapText="1"/>
    </xf>
    <xf numFmtId="167" fontId="22" fillId="0" borderId="2" xfId="20" applyNumberFormat="1" applyFont="1" applyFill="1" applyBorder="1" applyAlignment="1">
      <alignment horizontal="right" vertical="center" wrapText="1"/>
    </xf>
    <xf numFmtId="3" fontId="19" fillId="0" borderId="2" xfId="20" applyNumberFormat="1" applyFont="1" applyFill="1" applyBorder="1" applyAlignment="1">
      <alignment horizontal="right" vertical="center" wrapText="1"/>
    </xf>
    <xf numFmtId="167" fontId="20" fillId="0" borderId="2" xfId="20" applyNumberFormat="1" applyFont="1" applyFill="1" applyBorder="1" applyAlignment="1">
      <alignment horizontal="left" vertical="center" wrapText="1"/>
    </xf>
    <xf numFmtId="3" fontId="20" fillId="0" borderId="2" xfId="13" applyNumberFormat="1" applyFont="1" applyFill="1" applyBorder="1" applyAlignment="1">
      <alignment horizontal="center" vertical="center" wrapText="1"/>
    </xf>
    <xf numFmtId="167" fontId="20" fillId="0" borderId="2" xfId="20" applyNumberFormat="1" applyFont="1" applyFill="1" applyBorder="1" applyAlignment="1">
      <alignment horizontal="center" vertical="center" wrapText="1"/>
    </xf>
    <xf numFmtId="167" fontId="20" fillId="0" borderId="2" xfId="20" applyNumberFormat="1" applyFont="1" applyFill="1" applyBorder="1" applyAlignment="1">
      <alignment horizontal="right" vertical="center" wrapText="1"/>
    </xf>
    <xf numFmtId="3" fontId="17" fillId="0" borderId="2" xfId="11" quotePrefix="1" applyNumberFormat="1" applyFont="1" applyFill="1" applyBorder="1" applyAlignment="1">
      <alignment horizontal="right" vertical="center" wrapText="1"/>
    </xf>
    <xf numFmtId="0" fontId="4" fillId="0" borderId="2" xfId="4" applyFont="1" applyFill="1" applyBorder="1"/>
    <xf numFmtId="49" fontId="20" fillId="0" borderId="2" xfId="13" applyNumberFormat="1" applyFont="1" applyFill="1" applyBorder="1" applyAlignment="1">
      <alignment horizontal="center" vertical="center" wrapText="1" shrinkToFit="1"/>
    </xf>
    <xf numFmtId="1" fontId="17" fillId="0" borderId="2" xfId="11" quotePrefix="1" applyNumberFormat="1" applyFont="1" applyFill="1" applyBorder="1" applyAlignment="1">
      <alignment horizontal="center" vertical="center"/>
    </xf>
    <xf numFmtId="0" fontId="20" fillId="0" borderId="2" xfId="0" applyFont="1" applyFill="1" applyBorder="1" applyAlignment="1">
      <alignment horizontal="left" vertical="center" wrapText="1"/>
    </xf>
    <xf numFmtId="3" fontId="20" fillId="0" borderId="2" xfId="11" applyNumberFormat="1" applyFont="1" applyFill="1" applyBorder="1" applyAlignment="1">
      <alignment horizontal="left" vertical="center" wrapText="1"/>
    </xf>
    <xf numFmtId="0" fontId="20" fillId="0" borderId="2" xfId="13" applyFont="1" applyFill="1" applyBorder="1" applyAlignment="1">
      <alignment horizontal="left" vertical="center" wrapText="1"/>
    </xf>
    <xf numFmtId="0" fontId="20" fillId="0" borderId="2" xfId="15" applyFont="1" applyFill="1" applyBorder="1" applyAlignment="1">
      <alignment horizontal="left" vertical="center" wrapText="1"/>
    </xf>
    <xf numFmtId="0" fontId="17" fillId="0" borderId="2" xfId="13" applyFont="1" applyFill="1" applyBorder="1" applyAlignment="1">
      <alignment horizontal="center" vertical="center" wrapText="1"/>
    </xf>
    <xf numFmtId="3" fontId="17" fillId="0" borderId="2" xfId="13" applyNumberFormat="1" applyFont="1" applyFill="1" applyBorder="1" applyAlignment="1">
      <alignment horizontal="center" vertical="center" wrapText="1"/>
    </xf>
    <xf numFmtId="3" fontId="17" fillId="0" borderId="2" xfId="20" applyNumberFormat="1" applyFont="1" applyFill="1" applyBorder="1" applyAlignment="1">
      <alignment horizontal="right" vertical="center" wrapText="1" shrinkToFit="1"/>
    </xf>
    <xf numFmtId="0" fontId="20" fillId="0" borderId="2" xfId="21" applyFont="1" applyFill="1" applyBorder="1" applyAlignment="1">
      <alignment horizontal="center" vertical="center" wrapText="1"/>
    </xf>
    <xf numFmtId="167" fontId="17" fillId="0" borderId="2" xfId="13" applyNumberFormat="1" applyFont="1" applyFill="1" applyBorder="1" applyAlignment="1">
      <alignment horizontal="right" vertical="center" wrapText="1"/>
    </xf>
    <xf numFmtId="167" fontId="17" fillId="0" borderId="2" xfId="20" applyNumberFormat="1" applyFont="1" applyFill="1" applyBorder="1" applyAlignment="1">
      <alignment horizontal="right" vertical="center" wrapText="1" shrinkToFit="1"/>
    </xf>
    <xf numFmtId="167" fontId="20" fillId="0" borderId="2" xfId="19" applyNumberFormat="1" applyFont="1" applyFill="1" applyBorder="1" applyAlignment="1">
      <alignment horizontal="left" vertical="center" wrapText="1"/>
    </xf>
    <xf numFmtId="167" fontId="20" fillId="0" borderId="2" xfId="19" applyNumberFormat="1" applyFont="1" applyFill="1" applyBorder="1" applyAlignment="1">
      <alignment horizontal="center" vertical="center" wrapText="1"/>
    </xf>
    <xf numFmtId="0" fontId="17" fillId="0" borderId="2" xfId="13" quotePrefix="1" applyFont="1" applyFill="1" applyBorder="1" applyAlignment="1">
      <alignment horizontal="center" vertical="center" wrapText="1" shrinkToFit="1"/>
    </xf>
    <xf numFmtId="0" fontId="17" fillId="0" borderId="2" xfId="13" applyFont="1" applyFill="1" applyBorder="1" applyAlignment="1">
      <alignment horizontal="center" vertical="center" wrapText="1" shrinkToFit="1"/>
    </xf>
    <xf numFmtId="0" fontId="19" fillId="0" borderId="2" xfId="13" applyFont="1" applyFill="1" applyBorder="1" applyAlignment="1">
      <alignment horizontal="center" vertical="center" wrapText="1"/>
    </xf>
    <xf numFmtId="1" fontId="17" fillId="0" borderId="3" xfId="11" quotePrefix="1" applyNumberFormat="1" applyFont="1" applyFill="1" applyBorder="1" applyAlignment="1">
      <alignment horizontal="center" vertical="center"/>
    </xf>
    <xf numFmtId="0" fontId="20" fillId="0" borderId="3" xfId="13" applyFont="1" applyFill="1" applyBorder="1" applyAlignment="1">
      <alignment horizontal="center" vertical="center" wrapText="1"/>
    </xf>
    <xf numFmtId="0" fontId="20" fillId="0" borderId="3" xfId="0" applyFont="1" applyFill="1" applyBorder="1" applyAlignment="1">
      <alignment horizontal="center" vertical="center" wrapText="1"/>
    </xf>
    <xf numFmtId="3" fontId="19" fillId="0" borderId="3" xfId="11" applyNumberFormat="1" applyFont="1" applyFill="1" applyBorder="1" applyAlignment="1">
      <alignment horizontal="right" vertical="center"/>
    </xf>
    <xf numFmtId="1" fontId="17" fillId="0" borderId="17" xfId="11" quotePrefix="1" applyNumberFormat="1" applyFont="1" applyFill="1" applyBorder="1" applyAlignment="1">
      <alignment horizontal="center" vertical="center"/>
    </xf>
    <xf numFmtId="0" fontId="20" fillId="0" borderId="17" xfId="13" applyFont="1" applyFill="1" applyBorder="1" applyAlignment="1">
      <alignment horizontal="center" vertical="center" wrapText="1"/>
    </xf>
    <xf numFmtId="0" fontId="20" fillId="0" borderId="17" xfId="0" applyFont="1" applyFill="1" applyBorder="1" applyAlignment="1">
      <alignment horizontal="center" vertical="center" wrapText="1"/>
    </xf>
    <xf numFmtId="3" fontId="19" fillId="0" borderId="17" xfId="11" applyNumberFormat="1" applyFont="1" applyFill="1" applyBorder="1" applyAlignment="1">
      <alignment horizontal="right" vertical="center"/>
    </xf>
    <xf numFmtId="167" fontId="20" fillId="0" borderId="17" xfId="20" applyNumberFormat="1" applyFont="1" applyFill="1" applyBorder="1" applyAlignment="1">
      <alignment horizontal="right" vertical="center" wrapText="1"/>
    </xf>
    <xf numFmtId="1" fontId="20" fillId="0" borderId="2" xfId="11" applyNumberFormat="1" applyFont="1" applyFill="1" applyBorder="1" applyAlignment="1">
      <alignment horizontal="left" vertical="center" wrapText="1"/>
    </xf>
    <xf numFmtId="0" fontId="20" fillId="0" borderId="2" xfId="22" applyFont="1" applyBorder="1" applyAlignment="1">
      <alignment horizontal="left" vertical="center" wrapText="1"/>
    </xf>
    <xf numFmtId="0" fontId="17" fillId="0" borderId="2" xfId="22" applyFont="1" applyBorder="1" applyAlignment="1">
      <alignment horizontal="left" vertical="center" wrapText="1"/>
    </xf>
    <xf numFmtId="1" fontId="17" fillId="0" borderId="2" xfId="11" applyNumberFormat="1" applyFont="1" applyFill="1" applyBorder="1" applyAlignment="1">
      <alignment horizontal="center" vertical="center" wrapText="1"/>
    </xf>
    <xf numFmtId="169" fontId="17" fillId="2" borderId="2" xfId="11" applyNumberFormat="1" applyFont="1" applyFill="1" applyBorder="1" applyAlignment="1">
      <alignment horizontal="center" vertical="center"/>
    </xf>
    <xf numFmtId="3" fontId="17" fillId="0" borderId="2" xfId="11" quotePrefix="1" applyNumberFormat="1" applyFont="1" applyFill="1" applyBorder="1" applyAlignment="1">
      <alignment horizontal="center" vertical="center" wrapText="1"/>
    </xf>
    <xf numFmtId="169" fontId="17" fillId="2" borderId="2" xfId="11" quotePrefix="1" applyNumberFormat="1" applyFont="1" applyFill="1" applyBorder="1" applyAlignment="1">
      <alignment horizontal="center" vertical="center"/>
    </xf>
    <xf numFmtId="0" fontId="20" fillId="0" borderId="2" xfId="22" applyFont="1" applyBorder="1" applyAlignment="1">
      <alignment horizontal="center" vertical="center" wrapText="1"/>
    </xf>
    <xf numFmtId="0" fontId="17" fillId="0" borderId="2" xfId="22" applyFont="1" applyBorder="1" applyAlignment="1">
      <alignment horizontal="center" vertical="center" wrapText="1"/>
    </xf>
    <xf numFmtId="1" fontId="20" fillId="0" borderId="3" xfId="11" applyNumberFormat="1" applyFont="1" applyFill="1" applyBorder="1" applyAlignment="1">
      <alignment horizontal="center" vertical="center" wrapText="1"/>
    </xf>
    <xf numFmtId="170" fontId="19" fillId="0" borderId="2" xfId="11" applyNumberFormat="1" applyFont="1" applyFill="1" applyBorder="1" applyAlignment="1">
      <alignment horizontal="center" vertical="center" wrapText="1"/>
    </xf>
    <xf numFmtId="170" fontId="19" fillId="0" borderId="3" xfId="11" applyNumberFormat="1" applyFont="1" applyFill="1" applyBorder="1" applyAlignment="1">
      <alignment horizontal="center" vertical="center" wrapText="1"/>
    </xf>
    <xf numFmtId="0" fontId="19" fillId="0" borderId="2" xfId="22" applyFont="1" applyBorder="1" applyAlignment="1">
      <alignment horizontal="center" vertical="center" wrapText="1"/>
    </xf>
    <xf numFmtId="0" fontId="6" fillId="0" borderId="2" xfId="22" applyFont="1" applyBorder="1" applyAlignment="1">
      <alignment horizontal="center" vertical="center" wrapText="1"/>
    </xf>
    <xf numFmtId="3" fontId="17" fillId="0" borderId="17" xfId="11" applyNumberFormat="1" applyFont="1" applyFill="1" applyBorder="1" applyAlignment="1">
      <alignment horizontal="right" vertical="center"/>
    </xf>
    <xf numFmtId="3" fontId="19" fillId="0" borderId="1" xfId="11" quotePrefix="1" applyNumberFormat="1" applyFont="1" applyFill="1" applyBorder="1" applyAlignment="1">
      <alignment horizontal="right" vertical="center" wrapText="1"/>
    </xf>
    <xf numFmtId="1" fontId="8" fillId="0" borderId="2" xfId="11" applyNumberFormat="1" applyFont="1" applyFill="1" applyBorder="1" applyAlignment="1">
      <alignment horizontal="right" vertical="center"/>
    </xf>
    <xf numFmtId="3" fontId="8" fillId="0" borderId="2" xfId="11" applyNumberFormat="1" applyFont="1" applyFill="1" applyBorder="1" applyAlignment="1">
      <alignment horizontal="right" vertical="center"/>
    </xf>
    <xf numFmtId="3" fontId="19" fillId="0" borderId="2" xfId="11" quotePrefix="1" applyNumberFormat="1" applyFont="1" applyFill="1" applyBorder="1" applyAlignment="1">
      <alignment horizontal="right" vertical="center" wrapText="1"/>
    </xf>
    <xf numFmtId="3" fontId="8" fillId="0" borderId="2" xfId="11" applyNumberFormat="1" applyFont="1" applyFill="1" applyBorder="1" applyAlignment="1">
      <alignment horizontal="right" vertical="center" wrapText="1"/>
    </xf>
    <xf numFmtId="1" fontId="17" fillId="0" borderId="2" xfId="11" applyNumberFormat="1" applyFont="1" applyFill="1" applyBorder="1" applyAlignment="1">
      <alignment horizontal="right" vertical="center"/>
    </xf>
    <xf numFmtId="0" fontId="4" fillId="0" borderId="2" xfId="4" applyFont="1" applyFill="1" applyBorder="1" applyAlignment="1">
      <alignment horizontal="right" vertical="center"/>
    </xf>
    <xf numFmtId="0" fontId="19" fillId="0" borderId="2" xfId="4" applyFont="1" applyFill="1" applyBorder="1" applyAlignment="1">
      <alignment horizontal="right" vertical="center"/>
    </xf>
    <xf numFmtId="3" fontId="4" fillId="0" borderId="2" xfId="4" applyNumberFormat="1" applyFont="1" applyFill="1" applyBorder="1" applyAlignment="1">
      <alignment horizontal="right" vertical="center"/>
    </xf>
    <xf numFmtId="3" fontId="19" fillId="0" borderId="2" xfId="4" applyNumberFormat="1" applyFont="1" applyFill="1" applyBorder="1" applyAlignment="1">
      <alignment horizontal="right" vertical="center"/>
    </xf>
    <xf numFmtId="3" fontId="17" fillId="0" borderId="2" xfId="4" applyNumberFormat="1" applyFont="1" applyFill="1" applyBorder="1" applyAlignment="1">
      <alignment horizontal="right" vertical="center"/>
    </xf>
    <xf numFmtId="3" fontId="20" fillId="0" borderId="2" xfId="4" applyNumberFormat="1" applyFont="1" applyFill="1" applyBorder="1" applyAlignment="1">
      <alignment horizontal="right" vertical="center"/>
    </xf>
    <xf numFmtId="3" fontId="4" fillId="0" borderId="17" xfId="4" applyNumberFormat="1" applyFont="1" applyFill="1" applyBorder="1" applyAlignment="1">
      <alignment horizontal="right" vertical="center"/>
    </xf>
    <xf numFmtId="3" fontId="4" fillId="0" borderId="3" xfId="4" applyNumberFormat="1" applyFont="1" applyFill="1" applyBorder="1" applyAlignment="1">
      <alignment horizontal="right" vertical="center"/>
    </xf>
    <xf numFmtId="3" fontId="19" fillId="0" borderId="3" xfId="4" applyNumberFormat="1" applyFont="1" applyFill="1" applyBorder="1" applyAlignment="1">
      <alignment horizontal="right" vertical="center"/>
    </xf>
    <xf numFmtId="0" fontId="4" fillId="0" borderId="2" xfId="4" applyFont="1" applyFill="1" applyBorder="1" applyAlignment="1">
      <alignment horizontal="center" vertical="center"/>
    </xf>
    <xf numFmtId="3" fontId="4" fillId="0" borderId="2" xfId="4" applyNumberFormat="1" applyFont="1" applyFill="1" applyBorder="1" applyAlignment="1">
      <alignment horizontal="center" vertical="center"/>
    </xf>
    <xf numFmtId="0" fontId="19" fillId="0" borderId="2" xfId="4" applyFont="1" applyFill="1" applyBorder="1" applyAlignment="1">
      <alignment horizontal="center" vertical="center"/>
    </xf>
    <xf numFmtId="0" fontId="19" fillId="0" borderId="16" xfId="4" applyFont="1" applyFill="1" applyBorder="1" applyAlignment="1">
      <alignment horizontal="center" vertical="center"/>
    </xf>
    <xf numFmtId="3" fontId="6" fillId="0" borderId="2" xfId="12" applyNumberFormat="1" applyFont="1" applyFill="1" applyBorder="1" applyAlignment="1">
      <alignment horizontal="left" vertical="center" wrapText="1"/>
    </xf>
    <xf numFmtId="0" fontId="19" fillId="0" borderId="2" xfId="12" applyFont="1" applyFill="1" applyBorder="1" applyAlignment="1">
      <alignment horizontal="left" vertical="center" wrapText="1"/>
    </xf>
    <xf numFmtId="3" fontId="19" fillId="0" borderId="2" xfId="13" applyNumberFormat="1" applyFont="1" applyFill="1" applyBorder="1" applyAlignment="1">
      <alignment horizontal="left" vertical="center" wrapText="1"/>
    </xf>
    <xf numFmtId="3" fontId="17" fillId="0" borderId="2" xfId="12" applyNumberFormat="1" applyFont="1" applyFill="1" applyBorder="1" applyAlignment="1">
      <alignment horizontal="left" vertical="center" wrapText="1"/>
    </xf>
    <xf numFmtId="0" fontId="20" fillId="0" borderId="2" xfId="14" applyFont="1" applyFill="1" applyBorder="1" applyAlignment="1">
      <alignment horizontal="left" vertical="center" wrapText="1"/>
    </xf>
    <xf numFmtId="3" fontId="20" fillId="0" borderId="2" xfId="12" applyNumberFormat="1" applyFont="1" applyFill="1" applyBorder="1" applyAlignment="1">
      <alignment horizontal="left" vertical="center" wrapText="1"/>
    </xf>
    <xf numFmtId="0" fontId="17" fillId="0" borderId="2" xfId="13" applyFont="1" applyFill="1" applyBorder="1" applyAlignment="1">
      <alignment horizontal="left" vertical="center" wrapText="1"/>
    </xf>
    <xf numFmtId="0" fontId="20" fillId="0" borderId="2" xfId="17" applyFont="1" applyFill="1" applyBorder="1" applyAlignment="1">
      <alignment horizontal="left" vertical="center" wrapText="1"/>
    </xf>
    <xf numFmtId="0" fontId="20" fillId="0" borderId="17" xfId="13" applyFont="1" applyFill="1" applyBorder="1" applyAlignment="1">
      <alignment horizontal="left" vertical="center" wrapText="1"/>
    </xf>
    <xf numFmtId="1" fontId="17" fillId="0" borderId="2" xfId="11" applyNumberFormat="1" applyFont="1" applyFill="1" applyBorder="1" applyAlignment="1">
      <alignment horizontal="left" vertical="center" wrapText="1"/>
    </xf>
    <xf numFmtId="1" fontId="20" fillId="0" borderId="3" xfId="11" applyNumberFormat="1" applyFont="1" applyFill="1" applyBorder="1" applyAlignment="1">
      <alignment horizontal="left" vertical="center" wrapText="1"/>
    </xf>
    <xf numFmtId="168" fontId="20" fillId="0" borderId="17" xfId="0" applyNumberFormat="1" applyFont="1" applyFill="1" applyBorder="1" applyAlignment="1">
      <alignment horizontal="center" vertical="center" wrapText="1"/>
    </xf>
    <xf numFmtId="3" fontId="17" fillId="0" borderId="1" xfId="11" quotePrefix="1" applyNumberFormat="1" applyFont="1" applyFill="1" applyBorder="1" applyAlignment="1">
      <alignment horizontal="right" vertical="center" wrapText="1"/>
    </xf>
    <xf numFmtId="1" fontId="6" fillId="0" borderId="1" xfId="11" applyNumberFormat="1" applyFont="1" applyFill="1" applyBorder="1" applyAlignment="1">
      <alignment horizontal="center" vertical="center"/>
    </xf>
    <xf numFmtId="1" fontId="6" fillId="0" borderId="1" xfId="11" applyNumberFormat="1" applyFont="1" applyFill="1" applyBorder="1" applyAlignment="1">
      <alignment horizontal="left" vertical="center" wrapText="1"/>
    </xf>
    <xf numFmtId="1" fontId="19" fillId="0" borderId="1" xfId="11" applyNumberFormat="1" applyFont="1" applyFill="1" applyBorder="1" applyAlignment="1">
      <alignment horizontal="center" vertical="center" wrapText="1"/>
    </xf>
    <xf numFmtId="3" fontId="17" fillId="0" borderId="1" xfId="11" applyNumberFormat="1" applyFont="1" applyFill="1" applyBorder="1" applyAlignment="1">
      <alignment horizontal="right" vertical="center"/>
    </xf>
    <xf numFmtId="3" fontId="19" fillId="0" borderId="1" xfId="11" applyNumberFormat="1" applyFont="1" applyFill="1" applyBorder="1" applyAlignment="1">
      <alignment horizontal="right" vertical="center"/>
    </xf>
    <xf numFmtId="1" fontId="8" fillId="0" borderId="1" xfId="11" applyNumberFormat="1" applyFont="1" applyFill="1" applyBorder="1" applyAlignment="1">
      <alignment horizontal="right" vertical="center"/>
    </xf>
    <xf numFmtId="3" fontId="8" fillId="0" borderId="1" xfId="11" applyNumberFormat="1" applyFont="1" applyFill="1" applyBorder="1" applyAlignment="1">
      <alignment horizontal="right" vertical="center"/>
    </xf>
    <xf numFmtId="3" fontId="17" fillId="0" borderId="3" xfId="11" applyNumberFormat="1" applyFont="1" applyFill="1" applyBorder="1" applyAlignment="1">
      <alignment horizontal="center" vertical="center" wrapText="1"/>
    </xf>
    <xf numFmtId="3" fontId="17" fillId="0" borderId="3" xfId="12" applyNumberFormat="1" applyFont="1" applyFill="1" applyBorder="1" applyAlignment="1">
      <alignment horizontal="left" vertical="center" wrapText="1"/>
    </xf>
    <xf numFmtId="1" fontId="19" fillId="0" borderId="3" xfId="11" applyNumberFormat="1" applyFont="1" applyFill="1" applyBorder="1" applyAlignment="1">
      <alignment horizontal="center" vertical="center" wrapText="1"/>
    </xf>
    <xf numFmtId="3" fontId="17" fillId="0" borderId="3" xfId="11" applyNumberFormat="1" applyFont="1" applyFill="1" applyBorder="1" applyAlignment="1">
      <alignment horizontal="right" vertical="center"/>
    </xf>
    <xf numFmtId="1" fontId="8" fillId="0" borderId="3" xfId="11" applyNumberFormat="1" applyFont="1" applyFill="1" applyBorder="1" applyAlignment="1">
      <alignment horizontal="right" vertical="center"/>
    </xf>
    <xf numFmtId="3" fontId="8" fillId="0" borderId="3" xfId="11" applyNumberFormat="1" applyFont="1" applyFill="1" applyBorder="1" applyAlignment="1">
      <alignment horizontal="right" vertical="center"/>
    </xf>
    <xf numFmtId="1" fontId="6" fillId="0" borderId="3" xfId="11" quotePrefix="1" applyNumberFormat="1" applyFont="1" applyFill="1" applyBorder="1" applyAlignment="1">
      <alignment horizontal="center" vertical="center"/>
    </xf>
    <xf numFmtId="0" fontId="20" fillId="0" borderId="3" xfId="0" applyFont="1" applyFill="1" applyBorder="1" applyAlignment="1">
      <alignment horizontal="left" vertical="center" wrapText="1"/>
    </xf>
    <xf numFmtId="0" fontId="20" fillId="0" borderId="3" xfId="15" applyFont="1" applyFill="1" applyBorder="1" applyAlignment="1">
      <alignment horizontal="center" vertical="center" wrapText="1"/>
    </xf>
    <xf numFmtId="0" fontId="4" fillId="0" borderId="3" xfId="4" applyFont="1" applyFill="1" applyBorder="1" applyAlignment="1">
      <alignment horizontal="right" vertical="center"/>
    </xf>
    <xf numFmtId="0" fontId="19" fillId="0" borderId="3" xfId="4" applyFont="1" applyFill="1" applyBorder="1" applyAlignment="1">
      <alignment horizontal="right" vertical="center"/>
    </xf>
    <xf numFmtId="1" fontId="6" fillId="0" borderId="1" xfId="11" quotePrefix="1" applyNumberFormat="1" applyFont="1" applyFill="1" applyBorder="1" applyAlignment="1">
      <alignment horizontal="center" vertical="center"/>
    </xf>
    <xf numFmtId="0" fontId="20" fillId="0" borderId="1" xfId="0" applyFont="1" applyFill="1" applyBorder="1" applyAlignment="1">
      <alignment horizontal="left" vertical="center" wrapText="1"/>
    </xf>
    <xf numFmtId="0" fontId="20" fillId="0" borderId="1" xfId="0" applyFont="1" applyFill="1" applyBorder="1" applyAlignment="1">
      <alignment horizontal="center" vertical="center" wrapText="1"/>
    </xf>
    <xf numFmtId="0" fontId="20" fillId="0" borderId="1" xfId="15" applyFont="1" applyFill="1" applyBorder="1" applyAlignment="1">
      <alignment horizontal="center" vertical="center" wrapText="1"/>
    </xf>
    <xf numFmtId="0" fontId="4" fillId="0" borderId="1" xfId="4" applyFont="1" applyFill="1" applyBorder="1" applyAlignment="1">
      <alignment horizontal="right" vertical="center"/>
    </xf>
    <xf numFmtId="0" fontId="19" fillId="0" borderId="1" xfId="4" applyFont="1" applyFill="1" applyBorder="1" applyAlignment="1">
      <alignment horizontal="right" vertical="center"/>
    </xf>
    <xf numFmtId="3" fontId="4" fillId="0" borderId="1" xfId="4" applyNumberFormat="1" applyFont="1" applyFill="1" applyBorder="1" applyAlignment="1">
      <alignment horizontal="right" vertical="center"/>
    </xf>
    <xf numFmtId="3" fontId="19" fillId="0" borderId="1" xfId="4" applyNumberFormat="1" applyFont="1" applyFill="1" applyBorder="1" applyAlignment="1">
      <alignment horizontal="right" vertical="center"/>
    </xf>
    <xf numFmtId="0" fontId="20" fillId="0" borderId="3" xfId="13" applyFont="1" applyFill="1" applyBorder="1" applyAlignment="1">
      <alignment horizontal="left" vertical="center" wrapText="1"/>
    </xf>
    <xf numFmtId="167" fontId="20" fillId="0" borderId="3" xfId="20" applyNumberFormat="1" applyFont="1" applyFill="1" applyBorder="1" applyAlignment="1">
      <alignment horizontal="center" vertical="center" wrapText="1"/>
    </xf>
    <xf numFmtId="1" fontId="17" fillId="0" borderId="1" xfId="11" quotePrefix="1" applyNumberFormat="1" applyFont="1" applyFill="1" applyBorder="1" applyAlignment="1">
      <alignment horizontal="center" vertical="center"/>
    </xf>
    <xf numFmtId="0" fontId="20" fillId="0" borderId="1" xfId="13" applyFont="1" applyFill="1" applyBorder="1" applyAlignment="1">
      <alignment horizontal="left" vertical="center" wrapText="1"/>
    </xf>
    <xf numFmtId="0" fontId="20" fillId="0" borderId="1" xfId="13" applyFont="1" applyFill="1" applyBorder="1" applyAlignment="1">
      <alignment horizontal="center" vertical="center" wrapText="1"/>
    </xf>
    <xf numFmtId="167" fontId="20" fillId="0" borderId="1" xfId="20" applyNumberFormat="1" applyFont="1" applyFill="1" applyBorder="1" applyAlignment="1">
      <alignment horizontal="center" vertical="center" wrapText="1"/>
    </xf>
    <xf numFmtId="3" fontId="20" fillId="0" borderId="3" xfId="11" applyNumberFormat="1" applyFont="1" applyFill="1" applyBorder="1" applyAlignment="1">
      <alignment horizontal="center" vertical="center" wrapText="1"/>
    </xf>
    <xf numFmtId="3" fontId="20" fillId="0" borderId="1" xfId="11" applyNumberFormat="1" applyFont="1" applyFill="1" applyBorder="1" applyAlignment="1">
      <alignment horizontal="center" vertical="center" wrapText="1"/>
    </xf>
    <xf numFmtId="3" fontId="20" fillId="0" borderId="3" xfId="4" applyNumberFormat="1" applyFont="1" applyFill="1" applyBorder="1" applyAlignment="1">
      <alignment horizontal="right" vertical="center"/>
    </xf>
    <xf numFmtId="3" fontId="20" fillId="0" borderId="1" xfId="4" applyNumberFormat="1" applyFont="1" applyFill="1" applyBorder="1" applyAlignment="1">
      <alignment horizontal="right" vertical="center"/>
    </xf>
    <xf numFmtId="0" fontId="23" fillId="0" borderId="14" xfId="4" applyFont="1" applyFill="1" applyBorder="1" applyAlignment="1">
      <alignment horizontal="center"/>
    </xf>
    <xf numFmtId="0" fontId="5" fillId="0" borderId="0" xfId="0" applyFont="1" applyFill="1" applyAlignment="1">
      <alignment horizontal="center" vertical="center"/>
    </xf>
    <xf numFmtId="3" fontId="6" fillId="0" borderId="4" xfId="11" applyNumberFormat="1" applyFont="1" applyFill="1" applyBorder="1" applyAlignment="1">
      <alignment horizontal="center" vertical="center" wrapText="1"/>
    </xf>
    <xf numFmtId="3" fontId="6" fillId="0" borderId="8" xfId="11" applyNumberFormat="1" applyFont="1" applyFill="1" applyBorder="1" applyAlignment="1">
      <alignment horizontal="center" vertical="center" wrapText="1"/>
    </xf>
    <xf numFmtId="3" fontId="6" fillId="0" borderId="5" xfId="11" applyNumberFormat="1" applyFont="1" applyFill="1" applyBorder="1" applyAlignment="1">
      <alignment horizontal="center" vertical="center" wrapText="1"/>
    </xf>
    <xf numFmtId="3" fontId="6" fillId="0" borderId="6" xfId="11" applyNumberFormat="1" applyFont="1" applyFill="1" applyBorder="1" applyAlignment="1">
      <alignment horizontal="center" vertical="center" wrapText="1"/>
    </xf>
    <xf numFmtId="1" fontId="5" fillId="0" borderId="0" xfId="11" applyNumberFormat="1" applyFont="1" applyFill="1" applyAlignment="1">
      <alignment horizontal="center" vertical="center" wrapText="1"/>
    </xf>
    <xf numFmtId="49" fontId="6" fillId="0" borderId="9" xfId="11" applyNumberFormat="1" applyFont="1" applyFill="1" applyBorder="1" applyAlignment="1">
      <alignment horizontal="center" vertical="center" wrapText="1"/>
    </xf>
    <xf numFmtId="3" fontId="6" fillId="0" borderId="9" xfId="11" applyNumberFormat="1" applyFont="1" applyFill="1" applyBorder="1" applyAlignment="1">
      <alignment horizontal="center" vertical="center" wrapText="1"/>
    </xf>
    <xf numFmtId="3" fontId="6" fillId="0" borderId="10" xfId="11" applyNumberFormat="1" applyFont="1" applyFill="1" applyBorder="1" applyAlignment="1">
      <alignment horizontal="center" vertical="center" wrapText="1"/>
    </xf>
    <xf numFmtId="3" fontId="6" fillId="0" borderId="11" xfId="11" applyNumberFormat="1" applyFont="1" applyFill="1" applyBorder="1" applyAlignment="1">
      <alignment horizontal="center" vertical="center" wrapText="1"/>
    </xf>
    <xf numFmtId="3" fontId="6" fillId="0" borderId="13" xfId="11" applyNumberFormat="1" applyFont="1" applyFill="1" applyBorder="1" applyAlignment="1">
      <alignment horizontal="center" vertical="center" wrapText="1"/>
    </xf>
    <xf numFmtId="3" fontId="6" fillId="0" borderId="14" xfId="11" applyNumberFormat="1" applyFont="1" applyFill="1" applyBorder="1" applyAlignment="1">
      <alignment horizontal="center" vertical="center" wrapText="1"/>
    </xf>
    <xf numFmtId="3" fontId="6" fillId="0" borderId="1" xfId="11" applyNumberFormat="1" applyFont="1" applyFill="1" applyBorder="1" applyAlignment="1">
      <alignment horizontal="center" vertical="center" wrapText="1"/>
    </xf>
    <xf numFmtId="3" fontId="6" fillId="0" borderId="17" xfId="11" applyNumberFormat="1" applyFont="1" applyFill="1" applyBorder="1" applyAlignment="1">
      <alignment horizontal="center" vertical="center" wrapText="1"/>
    </xf>
    <xf numFmtId="3" fontId="6" fillId="0" borderId="15" xfId="11" applyNumberFormat="1" applyFont="1" applyFill="1" applyBorder="1" applyAlignment="1">
      <alignment horizontal="center" vertical="center" wrapText="1"/>
    </xf>
    <xf numFmtId="3" fontId="6" fillId="0" borderId="12" xfId="11" applyNumberFormat="1" applyFont="1" applyFill="1" applyBorder="1" applyAlignment="1">
      <alignment horizontal="center" vertical="center" wrapText="1"/>
    </xf>
    <xf numFmtId="3" fontId="6" fillId="0" borderId="7" xfId="11" applyNumberFormat="1" applyFont="1" applyFill="1" applyBorder="1" applyAlignment="1">
      <alignment horizontal="center" vertical="center" wrapText="1"/>
    </xf>
    <xf numFmtId="3" fontId="6" fillId="0" borderId="18" xfId="11" applyNumberFormat="1" applyFont="1" applyFill="1" applyBorder="1" applyAlignment="1">
      <alignment horizontal="center" vertical="center" wrapText="1"/>
    </xf>
    <xf numFmtId="3" fontId="6" fillId="0" borderId="19" xfId="11" applyNumberFormat="1" applyFont="1" applyFill="1" applyBorder="1" applyAlignment="1">
      <alignment horizontal="center" vertical="center" wrapText="1"/>
    </xf>
  </cellXfs>
  <cellStyles count="23">
    <cellStyle name="Comma 10 10 6" xfId="19"/>
    <cellStyle name="Comma 10 11" xfId="16"/>
    <cellStyle name="Comma 11" xfId="20"/>
    <cellStyle name="Comma 2" xfId="1"/>
    <cellStyle name="Comma 5 3" xfId="18"/>
    <cellStyle name="Currency 2" xfId="2"/>
    <cellStyle name="HAI" xfId="3"/>
    <cellStyle name="Normal" xfId="0" builtinId="0"/>
    <cellStyle name="Normal 10 2" xfId="12"/>
    <cellStyle name="Normal 10 2 2" xfId="14"/>
    <cellStyle name="Normal 11" xfId="13"/>
    <cellStyle name="Normal 13" xfId="21"/>
    <cellStyle name="Normal 2" xfId="4"/>
    <cellStyle name="Normal 3" xfId="5"/>
    <cellStyle name="Normal 4" xfId="6"/>
    <cellStyle name="Normal 41" xfId="22"/>
    <cellStyle name="Normal 5" xfId="7"/>
    <cellStyle name="Normal 6" xfId="8"/>
    <cellStyle name="Normal 7" xfId="9"/>
    <cellStyle name="Normal 8" xfId="10"/>
    <cellStyle name="Normal_BC Bộ KH 2016-2020 ngày 13.7-INN 2" xfId="15"/>
    <cellStyle name="Normal_BC dự kiến phân bổ vốn NSTW 2016-2020-in" xfId="17"/>
    <cellStyle name="Normal_Bieu mau (CV )"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A183"/>
  <sheetViews>
    <sheetView tabSelected="1" topLeftCell="D1" zoomScale="85" zoomScaleNormal="85" workbookViewId="0">
      <selection activeCell="P12" sqref="P12"/>
    </sheetView>
  </sheetViews>
  <sheetFormatPr defaultColWidth="12.875" defaultRowHeight="15.75"/>
  <cols>
    <col min="1" max="1" width="5" style="3" customWidth="1"/>
    <col min="2" max="2" width="40.25" style="3" customWidth="1"/>
    <col min="3" max="3" width="11.625" style="3" customWidth="1"/>
    <col min="4" max="4" width="7.5" style="3" customWidth="1"/>
    <col min="5" max="5" width="9" style="3" customWidth="1"/>
    <col min="6" max="6" width="13.75" style="3" customWidth="1"/>
    <col min="7" max="7" width="9.25" style="3" customWidth="1"/>
    <col min="8" max="8" width="7" style="3" customWidth="1"/>
    <col min="9" max="9" width="9.5" style="3" customWidth="1"/>
    <col min="10" max="10" width="7.375" style="3" customWidth="1"/>
    <col min="11" max="11" width="7.5" style="3" customWidth="1"/>
    <col min="12" max="12" width="8.875" style="3" customWidth="1"/>
    <col min="13" max="13" width="6.375" style="3" customWidth="1"/>
    <col min="14" max="14" width="4.375" style="3" customWidth="1"/>
    <col min="15" max="15" width="5.875" style="3" customWidth="1"/>
    <col min="16" max="16" width="9" style="3" customWidth="1"/>
    <col min="17" max="17" width="4.375" style="3" customWidth="1"/>
    <col min="18" max="18" width="6" style="3" customWidth="1"/>
    <col min="19" max="19" width="9.125" style="3" customWidth="1"/>
    <col min="20" max="20" width="7" style="3" customWidth="1"/>
    <col min="21" max="21" width="7.625" style="3" customWidth="1"/>
    <col min="22" max="22" width="9.875" style="3" customWidth="1"/>
    <col min="23" max="24" width="6.875" style="3" customWidth="1"/>
    <col min="25" max="25" width="8" style="3" customWidth="1"/>
    <col min="26" max="26" width="6.75" style="3" customWidth="1"/>
    <col min="27" max="16384" width="12.875" style="3"/>
  </cols>
  <sheetData>
    <row r="1" spans="1:27" ht="21" customHeight="1">
      <c r="A1" s="166" t="s">
        <v>23</v>
      </c>
      <c r="B1" s="166"/>
      <c r="C1" s="11"/>
      <c r="D1" s="11"/>
      <c r="E1" s="11"/>
      <c r="F1" s="11"/>
      <c r="G1" s="11"/>
      <c r="H1" s="10"/>
      <c r="I1" s="12"/>
      <c r="J1" s="12"/>
      <c r="K1" s="12"/>
      <c r="L1" s="12"/>
      <c r="M1" s="12"/>
      <c r="N1" s="12"/>
      <c r="O1" s="12"/>
      <c r="P1" s="12"/>
      <c r="Q1" s="12"/>
      <c r="R1" s="12"/>
      <c r="S1" s="12"/>
      <c r="T1" s="12"/>
      <c r="U1" s="12"/>
      <c r="V1" s="12"/>
      <c r="X1" s="166" t="s">
        <v>362</v>
      </c>
      <c r="Y1" s="166"/>
      <c r="Z1" s="166"/>
      <c r="AA1" s="10"/>
    </row>
    <row r="2" spans="1:27" ht="21" customHeight="1">
      <c r="A2" s="171" t="s">
        <v>24</v>
      </c>
      <c r="B2" s="171"/>
      <c r="C2" s="171"/>
      <c r="D2" s="171"/>
      <c r="E2" s="171"/>
      <c r="F2" s="171"/>
      <c r="G2" s="171"/>
      <c r="H2" s="171"/>
      <c r="I2" s="171"/>
      <c r="J2" s="171"/>
      <c r="K2" s="171"/>
      <c r="L2" s="171"/>
      <c r="M2" s="171"/>
      <c r="N2" s="171"/>
      <c r="O2" s="171"/>
      <c r="P2" s="171"/>
      <c r="Q2" s="171"/>
      <c r="R2" s="171"/>
      <c r="S2" s="171"/>
      <c r="T2" s="171"/>
      <c r="U2" s="171"/>
      <c r="V2" s="171"/>
    </row>
    <row r="3" spans="1:27" ht="21.75" customHeight="1">
      <c r="A3" s="5"/>
      <c r="B3" s="6"/>
      <c r="C3" s="4"/>
      <c r="D3" s="4"/>
      <c r="E3" s="4"/>
      <c r="F3" s="4"/>
      <c r="G3" s="4"/>
      <c r="H3" s="4"/>
      <c r="I3" s="9"/>
      <c r="J3" s="9"/>
      <c r="K3" s="9"/>
      <c r="L3" s="9"/>
      <c r="M3" s="9"/>
      <c r="X3" s="165" t="s">
        <v>361</v>
      </c>
      <c r="Y3" s="165"/>
      <c r="Z3" s="165"/>
    </row>
    <row r="4" spans="1:27" s="7" customFormat="1" ht="27" customHeight="1">
      <c r="A4" s="172" t="s">
        <v>0</v>
      </c>
      <c r="B4" s="173" t="s">
        <v>7</v>
      </c>
      <c r="C4" s="173" t="s">
        <v>8</v>
      </c>
      <c r="D4" s="173" t="s">
        <v>9</v>
      </c>
      <c r="E4" s="173" t="s">
        <v>10</v>
      </c>
      <c r="F4" s="169" t="s">
        <v>11</v>
      </c>
      <c r="G4" s="170"/>
      <c r="H4" s="170"/>
      <c r="I4" s="170"/>
      <c r="J4" s="170"/>
      <c r="K4" s="170"/>
      <c r="L4" s="170"/>
      <c r="M4" s="182"/>
      <c r="N4" s="174" t="s">
        <v>12</v>
      </c>
      <c r="O4" s="175"/>
      <c r="P4" s="175"/>
      <c r="Q4" s="174" t="s">
        <v>13</v>
      </c>
      <c r="R4" s="175"/>
      <c r="S4" s="175"/>
      <c r="T4" s="178" t="s">
        <v>48</v>
      </c>
      <c r="U4" s="178"/>
      <c r="V4" s="178"/>
      <c r="W4" s="178"/>
      <c r="X4" s="178"/>
      <c r="Y4" s="178"/>
      <c r="Z4" s="178"/>
    </row>
    <row r="5" spans="1:27" s="7" customFormat="1" ht="27" customHeight="1">
      <c r="A5" s="172"/>
      <c r="B5" s="173"/>
      <c r="C5" s="173"/>
      <c r="D5" s="173"/>
      <c r="E5" s="173"/>
      <c r="F5" s="183" t="s">
        <v>14</v>
      </c>
      <c r="G5" s="176" t="s">
        <v>15</v>
      </c>
      <c r="H5" s="177"/>
      <c r="I5" s="177"/>
      <c r="J5" s="177"/>
      <c r="K5" s="177"/>
      <c r="L5" s="177"/>
      <c r="M5" s="180"/>
      <c r="N5" s="176"/>
      <c r="O5" s="177"/>
      <c r="P5" s="177"/>
      <c r="Q5" s="176"/>
      <c r="R5" s="177"/>
      <c r="S5" s="177"/>
      <c r="T5" s="179"/>
      <c r="U5" s="179"/>
      <c r="V5" s="179"/>
      <c r="W5" s="179"/>
      <c r="X5" s="179"/>
      <c r="Y5" s="179"/>
      <c r="Z5" s="179"/>
    </row>
    <row r="6" spans="1:27" s="7" customFormat="1" ht="27" customHeight="1">
      <c r="A6" s="172"/>
      <c r="B6" s="173"/>
      <c r="C6" s="173"/>
      <c r="D6" s="173"/>
      <c r="E6" s="173"/>
      <c r="F6" s="173"/>
      <c r="G6" s="167" t="s">
        <v>29</v>
      </c>
      <c r="H6" s="174" t="s">
        <v>16</v>
      </c>
      <c r="I6" s="175"/>
      <c r="J6" s="175"/>
      <c r="K6" s="175"/>
      <c r="L6" s="175"/>
      <c r="M6" s="181"/>
      <c r="N6" s="167" t="s">
        <v>6</v>
      </c>
      <c r="O6" s="169" t="s">
        <v>16</v>
      </c>
      <c r="P6" s="170"/>
      <c r="Q6" s="167" t="s">
        <v>6</v>
      </c>
      <c r="R6" s="169" t="s">
        <v>16</v>
      </c>
      <c r="S6" s="170"/>
      <c r="T6" s="173" t="s">
        <v>6</v>
      </c>
      <c r="U6" s="173" t="s">
        <v>16</v>
      </c>
      <c r="V6" s="173"/>
      <c r="W6" s="173"/>
      <c r="X6" s="173"/>
      <c r="Y6" s="173"/>
      <c r="Z6" s="173"/>
    </row>
    <row r="7" spans="1:27" s="7" customFormat="1" ht="39.75" customHeight="1">
      <c r="A7" s="172"/>
      <c r="B7" s="173"/>
      <c r="C7" s="173"/>
      <c r="D7" s="173"/>
      <c r="E7" s="173"/>
      <c r="F7" s="173"/>
      <c r="G7" s="168"/>
      <c r="H7" s="14" t="s">
        <v>17</v>
      </c>
      <c r="I7" s="14" t="s">
        <v>18</v>
      </c>
      <c r="J7" s="30" t="s">
        <v>49</v>
      </c>
      <c r="K7" s="47" t="s">
        <v>82</v>
      </c>
      <c r="L7" s="47" t="s">
        <v>83</v>
      </c>
      <c r="M7" s="47" t="s">
        <v>84</v>
      </c>
      <c r="N7" s="184"/>
      <c r="O7" s="14" t="s">
        <v>17</v>
      </c>
      <c r="P7" s="14" t="s">
        <v>18</v>
      </c>
      <c r="Q7" s="168"/>
      <c r="R7" s="14" t="s">
        <v>17</v>
      </c>
      <c r="S7" s="14" t="s">
        <v>18</v>
      </c>
      <c r="T7" s="173"/>
      <c r="U7" s="30" t="s">
        <v>17</v>
      </c>
      <c r="V7" s="30" t="s">
        <v>18</v>
      </c>
      <c r="W7" s="30" t="s">
        <v>49</v>
      </c>
      <c r="X7" s="47" t="s">
        <v>82</v>
      </c>
      <c r="Y7" s="47" t="s">
        <v>83</v>
      </c>
      <c r="Z7" s="47" t="s">
        <v>84</v>
      </c>
    </row>
    <row r="8" spans="1:27" s="1" customFormat="1" ht="24.95" customHeight="1">
      <c r="A8" s="15"/>
      <c r="B8" s="44" t="s">
        <v>6</v>
      </c>
      <c r="C8" s="16"/>
      <c r="D8" s="16"/>
      <c r="E8" s="16"/>
      <c r="F8" s="16"/>
      <c r="G8" s="128">
        <f>G9+G42+G167</f>
        <v>842591.05599999998</v>
      </c>
      <c r="H8" s="128">
        <f t="shared" ref="H8:M8" si="0">H9+H42+H167</f>
        <v>41800</v>
      </c>
      <c r="I8" s="128"/>
      <c r="J8" s="128">
        <f t="shared" si="0"/>
        <v>128590</v>
      </c>
      <c r="K8" s="128">
        <f t="shared" si="0"/>
        <v>439300</v>
      </c>
      <c r="L8" s="128">
        <f t="shared" si="0"/>
        <v>231901.05599999998</v>
      </c>
      <c r="M8" s="128">
        <f t="shared" si="0"/>
        <v>1000</v>
      </c>
      <c r="N8" s="97"/>
      <c r="O8" s="97"/>
      <c r="P8" s="97"/>
      <c r="Q8" s="97"/>
      <c r="R8" s="97"/>
      <c r="S8" s="97"/>
      <c r="T8" s="128">
        <f>T9+T42+T167</f>
        <v>842591.05599999998</v>
      </c>
      <c r="U8" s="128">
        <f t="shared" ref="U8:Z8" si="1">U9+U42+U167</f>
        <v>41800</v>
      </c>
      <c r="V8" s="128">
        <f t="shared" si="1"/>
        <v>0</v>
      </c>
      <c r="W8" s="128">
        <f t="shared" si="1"/>
        <v>128590</v>
      </c>
      <c r="X8" s="128">
        <f t="shared" si="1"/>
        <v>439300</v>
      </c>
      <c r="Y8" s="128">
        <f t="shared" si="1"/>
        <v>231901.05599999998</v>
      </c>
      <c r="Z8" s="128">
        <f t="shared" si="1"/>
        <v>1000</v>
      </c>
    </row>
    <row r="9" spans="1:27" s="2" customFormat="1" ht="17.100000000000001" customHeight="1">
      <c r="A9" s="17" t="s">
        <v>1</v>
      </c>
      <c r="B9" s="8" t="s">
        <v>50</v>
      </c>
      <c r="C9" s="18"/>
      <c r="D9" s="18"/>
      <c r="E9" s="18"/>
      <c r="F9" s="18"/>
      <c r="G9" s="32">
        <f>H9+I9+J9</f>
        <v>170390</v>
      </c>
      <c r="H9" s="40">
        <v>41800</v>
      </c>
      <c r="I9" s="31"/>
      <c r="J9" s="32">
        <v>128590</v>
      </c>
      <c r="K9" s="32"/>
      <c r="L9" s="32"/>
      <c r="M9" s="32"/>
      <c r="N9" s="31"/>
      <c r="O9" s="31"/>
      <c r="P9" s="31"/>
      <c r="Q9" s="31"/>
      <c r="R9" s="31"/>
      <c r="S9" s="31"/>
      <c r="T9" s="32">
        <f>U9+V9+W9</f>
        <v>170390</v>
      </c>
      <c r="U9" s="40">
        <v>41800</v>
      </c>
      <c r="V9" s="31"/>
      <c r="W9" s="32">
        <v>128590</v>
      </c>
      <c r="X9" s="98"/>
      <c r="Y9" s="98"/>
      <c r="Z9" s="98"/>
    </row>
    <row r="10" spans="1:27" s="2" customFormat="1" ht="17.100000000000001" customHeight="1">
      <c r="A10" s="17" t="s">
        <v>3</v>
      </c>
      <c r="B10" s="19" t="s">
        <v>25</v>
      </c>
      <c r="C10" s="18"/>
      <c r="D10" s="18"/>
      <c r="E10" s="18"/>
      <c r="F10" s="18"/>
      <c r="G10" s="32">
        <f>H10+I10+J10</f>
        <v>94277</v>
      </c>
      <c r="H10" s="31"/>
      <c r="I10" s="31"/>
      <c r="J10" s="32">
        <v>94277</v>
      </c>
      <c r="K10" s="32"/>
      <c r="L10" s="32"/>
      <c r="M10" s="32"/>
      <c r="N10" s="31"/>
      <c r="O10" s="31"/>
      <c r="P10" s="31"/>
      <c r="Q10" s="31"/>
      <c r="R10" s="31"/>
      <c r="S10" s="31"/>
      <c r="T10" s="32">
        <f>U10+V10+W10</f>
        <v>94277</v>
      </c>
      <c r="U10" s="99"/>
      <c r="V10" s="31"/>
      <c r="W10" s="32">
        <v>94277</v>
      </c>
      <c r="X10" s="98"/>
      <c r="Y10" s="98"/>
      <c r="Z10" s="98"/>
    </row>
    <row r="11" spans="1:27" s="1" customFormat="1" ht="17.100000000000001" customHeight="1">
      <c r="A11" s="20">
        <v>1</v>
      </c>
      <c r="B11" s="21" t="s">
        <v>19</v>
      </c>
      <c r="C11" s="22"/>
      <c r="D11" s="22"/>
      <c r="E11" s="22"/>
      <c r="F11" s="22"/>
      <c r="G11" s="32"/>
      <c r="H11" s="100"/>
      <c r="I11" s="100"/>
      <c r="J11" s="100"/>
      <c r="K11" s="100"/>
      <c r="L11" s="100"/>
      <c r="M11" s="100"/>
      <c r="N11" s="100"/>
      <c r="O11" s="100"/>
      <c r="P11" s="100"/>
      <c r="Q11" s="100"/>
      <c r="R11" s="100"/>
      <c r="S11" s="100"/>
      <c r="T11" s="32"/>
      <c r="U11" s="101"/>
      <c r="V11" s="100"/>
      <c r="W11" s="100"/>
      <c r="X11" s="101"/>
      <c r="Y11" s="101"/>
      <c r="Z11" s="101"/>
    </row>
    <row r="12" spans="1:27" s="1" customFormat="1" ht="17.100000000000001" customHeight="1">
      <c r="A12" s="20">
        <v>2</v>
      </c>
      <c r="B12" s="21" t="s">
        <v>20</v>
      </c>
      <c r="C12" s="22"/>
      <c r="D12" s="22"/>
      <c r="E12" s="22"/>
      <c r="F12" s="22"/>
      <c r="G12" s="54">
        <f>G13+G16+G18</f>
        <v>94277</v>
      </c>
      <c r="H12" s="100"/>
      <c r="I12" s="100"/>
      <c r="J12" s="54">
        <f>J13+J16+J18</f>
        <v>94277</v>
      </c>
      <c r="K12" s="100"/>
      <c r="L12" s="100"/>
      <c r="M12" s="100"/>
      <c r="N12" s="100"/>
      <c r="O12" s="100"/>
      <c r="P12" s="100"/>
      <c r="Q12" s="100"/>
      <c r="R12" s="100"/>
      <c r="S12" s="100"/>
      <c r="T12" s="54">
        <f>T13+T16+T18</f>
        <v>94277</v>
      </c>
      <c r="U12" s="101"/>
      <c r="V12" s="100"/>
      <c r="W12" s="54">
        <f>W13+W16+W18</f>
        <v>94277</v>
      </c>
      <c r="X12" s="101"/>
      <c r="Y12" s="101"/>
      <c r="Z12" s="101"/>
    </row>
    <row r="13" spans="1:27" s="2" customFormat="1" ht="27.75" customHeight="1">
      <c r="A13" s="17" t="s">
        <v>21</v>
      </c>
      <c r="B13" s="116" t="s">
        <v>26</v>
      </c>
      <c r="C13" s="18"/>
      <c r="D13" s="18"/>
      <c r="E13" s="18"/>
      <c r="F13" s="18"/>
      <c r="G13" s="32">
        <f t="shared" ref="G13:G25" si="2">H13+I13+J13</f>
        <v>5128</v>
      </c>
      <c r="H13" s="31"/>
      <c r="I13" s="31"/>
      <c r="J13" s="33">
        <v>5128</v>
      </c>
      <c r="K13" s="33"/>
      <c r="L13" s="33"/>
      <c r="M13" s="33"/>
      <c r="N13" s="31"/>
      <c r="O13" s="31"/>
      <c r="P13" s="31"/>
      <c r="Q13" s="31"/>
      <c r="R13" s="31"/>
      <c r="S13" s="31"/>
      <c r="T13" s="32">
        <f t="shared" ref="T13:T20" si="3">U13+V13+W13</f>
        <v>5128</v>
      </c>
      <c r="U13" s="99"/>
      <c r="V13" s="31"/>
      <c r="W13" s="33">
        <v>5128</v>
      </c>
      <c r="X13" s="98"/>
      <c r="Y13" s="98"/>
      <c r="Z13" s="98"/>
    </row>
    <row r="14" spans="1:27" s="1" customFormat="1" ht="53.25" customHeight="1">
      <c r="A14" s="23" t="s">
        <v>5</v>
      </c>
      <c r="B14" s="117" t="s">
        <v>27</v>
      </c>
      <c r="C14" s="24" t="s">
        <v>43</v>
      </c>
      <c r="D14" s="25" t="s">
        <v>35</v>
      </c>
      <c r="E14" s="26" t="s">
        <v>36</v>
      </c>
      <c r="F14" s="25" t="s">
        <v>44</v>
      </c>
      <c r="G14" s="35">
        <f t="shared" si="2"/>
        <v>4000</v>
      </c>
      <c r="H14" s="100"/>
      <c r="I14" s="100"/>
      <c r="J14" s="34">
        <v>4000</v>
      </c>
      <c r="K14" s="34"/>
      <c r="L14" s="34"/>
      <c r="M14" s="34"/>
      <c r="N14" s="100"/>
      <c r="O14" s="100"/>
      <c r="P14" s="100"/>
      <c r="Q14" s="100"/>
      <c r="R14" s="100"/>
      <c r="S14" s="100"/>
      <c r="T14" s="35">
        <f t="shared" si="3"/>
        <v>4000</v>
      </c>
      <c r="U14" s="101"/>
      <c r="V14" s="100"/>
      <c r="W14" s="34">
        <v>4000</v>
      </c>
      <c r="X14" s="101"/>
      <c r="Y14" s="101"/>
      <c r="Z14" s="101"/>
    </row>
    <row r="15" spans="1:27" s="2" customFormat="1" ht="41.25" customHeight="1">
      <c r="A15" s="23" t="s">
        <v>5</v>
      </c>
      <c r="B15" s="118" t="s">
        <v>28</v>
      </c>
      <c r="C15" s="25" t="s">
        <v>37</v>
      </c>
      <c r="D15" s="25"/>
      <c r="E15" s="27" t="s">
        <v>36</v>
      </c>
      <c r="F15" s="25" t="s">
        <v>45</v>
      </c>
      <c r="G15" s="35">
        <f t="shared" si="2"/>
        <v>1128</v>
      </c>
      <c r="H15" s="31"/>
      <c r="I15" s="31"/>
      <c r="J15" s="34">
        <v>1128</v>
      </c>
      <c r="K15" s="34"/>
      <c r="L15" s="34"/>
      <c r="M15" s="34"/>
      <c r="N15" s="31"/>
      <c r="O15" s="31"/>
      <c r="P15" s="31"/>
      <c r="Q15" s="31"/>
      <c r="R15" s="31"/>
      <c r="S15" s="31"/>
      <c r="T15" s="35">
        <f t="shared" si="3"/>
        <v>1128</v>
      </c>
      <c r="U15" s="99"/>
      <c r="V15" s="31"/>
      <c r="W15" s="34">
        <v>1128</v>
      </c>
      <c r="X15" s="98"/>
      <c r="Y15" s="98"/>
      <c r="Z15" s="98"/>
    </row>
    <row r="16" spans="1:27" s="2" customFormat="1" ht="17.100000000000001" customHeight="1">
      <c r="A16" s="17" t="s">
        <v>22</v>
      </c>
      <c r="B16" s="119" t="s">
        <v>30</v>
      </c>
      <c r="C16" s="28"/>
      <c r="D16" s="28"/>
      <c r="E16" s="28"/>
      <c r="F16" s="29"/>
      <c r="G16" s="32">
        <f t="shared" si="2"/>
        <v>30000</v>
      </c>
      <c r="H16" s="31"/>
      <c r="I16" s="31"/>
      <c r="J16" s="33">
        <v>30000</v>
      </c>
      <c r="K16" s="33"/>
      <c r="L16" s="33"/>
      <c r="M16" s="33"/>
      <c r="N16" s="31"/>
      <c r="O16" s="31"/>
      <c r="P16" s="31"/>
      <c r="Q16" s="31"/>
      <c r="R16" s="31"/>
      <c r="S16" s="31"/>
      <c r="T16" s="32">
        <f t="shared" si="3"/>
        <v>30000</v>
      </c>
      <c r="U16" s="99"/>
      <c r="V16" s="31"/>
      <c r="W16" s="33">
        <v>30000</v>
      </c>
      <c r="X16" s="98"/>
      <c r="Y16" s="98"/>
      <c r="Z16" s="98"/>
    </row>
    <row r="17" spans="1:26" s="2" customFormat="1" ht="53.25" customHeight="1">
      <c r="A17" s="23" t="s">
        <v>5</v>
      </c>
      <c r="B17" s="120" t="s">
        <v>31</v>
      </c>
      <c r="C17" s="26" t="s">
        <v>38</v>
      </c>
      <c r="D17" s="26" t="s">
        <v>39</v>
      </c>
      <c r="E17" s="26" t="s">
        <v>36</v>
      </c>
      <c r="F17" s="29" t="s">
        <v>46</v>
      </c>
      <c r="G17" s="35">
        <f t="shared" si="2"/>
        <v>30000</v>
      </c>
      <c r="H17" s="31"/>
      <c r="I17" s="31"/>
      <c r="J17" s="34">
        <v>30000</v>
      </c>
      <c r="K17" s="34"/>
      <c r="L17" s="34"/>
      <c r="M17" s="34"/>
      <c r="N17" s="31"/>
      <c r="O17" s="31"/>
      <c r="P17" s="31"/>
      <c r="Q17" s="31"/>
      <c r="R17" s="31"/>
      <c r="S17" s="31"/>
      <c r="T17" s="35">
        <f t="shared" si="3"/>
        <v>30000</v>
      </c>
      <c r="U17" s="99"/>
      <c r="V17" s="31"/>
      <c r="W17" s="34">
        <v>30000</v>
      </c>
      <c r="X17" s="98"/>
      <c r="Y17" s="98"/>
      <c r="Z17" s="98"/>
    </row>
    <row r="18" spans="1:26" s="2" customFormat="1" ht="17.100000000000001" customHeight="1">
      <c r="A18" s="20" t="s">
        <v>34</v>
      </c>
      <c r="B18" s="119" t="s">
        <v>32</v>
      </c>
      <c r="C18" s="26"/>
      <c r="D18" s="26"/>
      <c r="E18" s="26"/>
      <c r="F18" s="29"/>
      <c r="G18" s="32">
        <f t="shared" si="2"/>
        <v>59149</v>
      </c>
      <c r="H18" s="31"/>
      <c r="I18" s="31"/>
      <c r="J18" s="33">
        <v>59149</v>
      </c>
      <c r="K18" s="33"/>
      <c r="L18" s="33"/>
      <c r="M18" s="33"/>
      <c r="N18" s="31"/>
      <c r="O18" s="31"/>
      <c r="P18" s="31"/>
      <c r="Q18" s="31"/>
      <c r="R18" s="31"/>
      <c r="S18" s="31"/>
      <c r="T18" s="32">
        <f t="shared" si="3"/>
        <v>59149</v>
      </c>
      <c r="U18" s="99"/>
      <c r="V18" s="31"/>
      <c r="W18" s="33">
        <v>59149</v>
      </c>
      <c r="X18" s="98"/>
      <c r="Y18" s="98"/>
      <c r="Z18" s="98"/>
    </row>
    <row r="19" spans="1:26" s="2" customFormat="1" ht="42" customHeight="1">
      <c r="A19" s="23" t="s">
        <v>5</v>
      </c>
      <c r="B19" s="120" t="s">
        <v>33</v>
      </c>
      <c r="C19" s="26" t="s">
        <v>40</v>
      </c>
      <c r="D19" s="26" t="s">
        <v>41</v>
      </c>
      <c r="E19" s="26" t="s">
        <v>42</v>
      </c>
      <c r="F19" s="29" t="s">
        <v>47</v>
      </c>
      <c r="G19" s="35">
        <f t="shared" si="2"/>
        <v>59149</v>
      </c>
      <c r="H19" s="31"/>
      <c r="I19" s="31"/>
      <c r="J19" s="34">
        <v>59149</v>
      </c>
      <c r="K19" s="34"/>
      <c r="L19" s="34"/>
      <c r="M19" s="34"/>
      <c r="N19" s="31"/>
      <c r="O19" s="31"/>
      <c r="P19" s="31"/>
      <c r="Q19" s="31"/>
      <c r="R19" s="31"/>
      <c r="S19" s="31"/>
      <c r="T19" s="35">
        <f t="shared" si="3"/>
        <v>59149</v>
      </c>
      <c r="U19" s="99"/>
      <c r="V19" s="31"/>
      <c r="W19" s="34">
        <v>59149</v>
      </c>
      <c r="X19" s="98"/>
      <c r="Y19" s="98"/>
      <c r="Z19" s="98"/>
    </row>
    <row r="20" spans="1:26" s="2" customFormat="1" ht="25.5">
      <c r="A20" s="17" t="s">
        <v>4</v>
      </c>
      <c r="B20" s="13" t="s">
        <v>51</v>
      </c>
      <c r="C20" s="18"/>
      <c r="D20" s="18"/>
      <c r="E20" s="18"/>
      <c r="F20" s="18"/>
      <c r="G20" s="32">
        <f t="shared" si="2"/>
        <v>31938</v>
      </c>
      <c r="H20" s="31"/>
      <c r="I20" s="31"/>
      <c r="J20" s="32">
        <f>J23</f>
        <v>31938</v>
      </c>
      <c r="K20" s="32"/>
      <c r="L20" s="32"/>
      <c r="M20" s="32"/>
      <c r="N20" s="31"/>
      <c r="O20" s="31"/>
      <c r="P20" s="31"/>
      <c r="Q20" s="31"/>
      <c r="R20" s="31"/>
      <c r="S20" s="31"/>
      <c r="T20" s="32">
        <f t="shared" si="3"/>
        <v>31938</v>
      </c>
      <c r="U20" s="32"/>
      <c r="V20" s="32"/>
      <c r="W20" s="32">
        <f>W23</f>
        <v>31938</v>
      </c>
      <c r="X20" s="98"/>
      <c r="Y20" s="98"/>
      <c r="Z20" s="98"/>
    </row>
    <row r="21" spans="1:26" s="2" customFormat="1" ht="17.100000000000001" customHeight="1">
      <c r="A21" s="20">
        <v>1</v>
      </c>
      <c r="B21" s="21" t="s">
        <v>19</v>
      </c>
      <c r="C21" s="18"/>
      <c r="D21" s="18"/>
      <c r="E21" s="18"/>
      <c r="F21" s="18"/>
      <c r="G21" s="35"/>
      <c r="H21" s="31"/>
      <c r="I21" s="31"/>
      <c r="J21" s="31"/>
      <c r="K21" s="31"/>
      <c r="L21" s="31"/>
      <c r="M21" s="31"/>
      <c r="N21" s="31"/>
      <c r="O21" s="31"/>
      <c r="P21" s="31"/>
      <c r="Q21" s="31"/>
      <c r="R21" s="31"/>
      <c r="S21" s="31"/>
      <c r="T21" s="31"/>
      <c r="U21" s="31"/>
      <c r="V21" s="31"/>
      <c r="W21" s="99"/>
      <c r="X21" s="98"/>
      <c r="Y21" s="98"/>
      <c r="Z21" s="98"/>
    </row>
    <row r="22" spans="1:26" s="2" customFormat="1" ht="17.100000000000001" customHeight="1">
      <c r="A22" s="20">
        <v>2</v>
      </c>
      <c r="B22" s="21" t="s">
        <v>20</v>
      </c>
      <c r="C22" s="18"/>
      <c r="D22" s="18"/>
      <c r="E22" s="18"/>
      <c r="F22" s="18"/>
      <c r="G22" s="32">
        <f>G23</f>
        <v>31938</v>
      </c>
      <c r="H22" s="32"/>
      <c r="I22" s="32"/>
      <c r="J22" s="32">
        <f>J23</f>
        <v>31938</v>
      </c>
      <c r="K22" s="31"/>
      <c r="L22" s="31"/>
      <c r="M22" s="31"/>
      <c r="N22" s="31"/>
      <c r="O22" s="31"/>
      <c r="P22" s="31"/>
      <c r="Q22" s="31"/>
      <c r="R22" s="31"/>
      <c r="S22" s="31"/>
      <c r="T22" s="32">
        <f>T23</f>
        <v>31938</v>
      </c>
      <c r="U22" s="32"/>
      <c r="V22" s="32"/>
      <c r="W22" s="32">
        <f>W23</f>
        <v>31938</v>
      </c>
      <c r="X22" s="98"/>
      <c r="Y22" s="98"/>
      <c r="Z22" s="98"/>
    </row>
    <row r="23" spans="1:26" s="2" customFormat="1" ht="17.100000000000001" customHeight="1">
      <c r="A23" s="17"/>
      <c r="B23" s="119" t="s">
        <v>30</v>
      </c>
      <c r="C23" s="36"/>
      <c r="D23" s="36"/>
      <c r="E23" s="36"/>
      <c r="F23" s="18"/>
      <c r="G23" s="32">
        <f t="shared" si="2"/>
        <v>31938</v>
      </c>
      <c r="H23" s="31"/>
      <c r="I23" s="31"/>
      <c r="J23" s="32">
        <v>31938</v>
      </c>
      <c r="K23" s="32"/>
      <c r="L23" s="32"/>
      <c r="M23" s="32"/>
      <c r="N23" s="31"/>
      <c r="O23" s="31"/>
      <c r="P23" s="31"/>
      <c r="Q23" s="31"/>
      <c r="R23" s="31"/>
      <c r="S23" s="31"/>
      <c r="T23" s="32">
        <f t="shared" ref="T23:T25" si="4">U23+V23+W23</f>
        <v>31938</v>
      </c>
      <c r="U23" s="32"/>
      <c r="V23" s="32"/>
      <c r="W23" s="32">
        <v>31938</v>
      </c>
      <c r="X23" s="98"/>
      <c r="Y23" s="98"/>
      <c r="Z23" s="98"/>
    </row>
    <row r="24" spans="1:26" s="2" customFormat="1" ht="54" customHeight="1">
      <c r="A24" s="23" t="s">
        <v>5</v>
      </c>
      <c r="B24" s="120" t="s">
        <v>52</v>
      </c>
      <c r="C24" s="26" t="s">
        <v>54</v>
      </c>
      <c r="D24" s="26"/>
      <c r="E24" s="26" t="s">
        <v>36</v>
      </c>
      <c r="F24" s="25" t="s">
        <v>56</v>
      </c>
      <c r="G24" s="35">
        <f t="shared" si="2"/>
        <v>25340</v>
      </c>
      <c r="H24" s="31"/>
      <c r="I24" s="31"/>
      <c r="J24" s="31">
        <v>25340</v>
      </c>
      <c r="K24" s="31"/>
      <c r="L24" s="31"/>
      <c r="M24" s="31"/>
      <c r="N24" s="31"/>
      <c r="O24" s="31"/>
      <c r="P24" s="31"/>
      <c r="Q24" s="31"/>
      <c r="R24" s="31"/>
      <c r="S24" s="31"/>
      <c r="T24" s="35">
        <f t="shared" si="4"/>
        <v>25340</v>
      </c>
      <c r="U24" s="31"/>
      <c r="V24" s="31"/>
      <c r="W24" s="31">
        <v>25340</v>
      </c>
      <c r="X24" s="98"/>
      <c r="Y24" s="98"/>
      <c r="Z24" s="98"/>
    </row>
    <row r="25" spans="1:26" s="2" customFormat="1" ht="54.75" customHeight="1">
      <c r="A25" s="23" t="s">
        <v>5</v>
      </c>
      <c r="B25" s="61" t="s">
        <v>53</v>
      </c>
      <c r="C25" s="27" t="s">
        <v>55</v>
      </c>
      <c r="D25" s="36"/>
      <c r="E25" s="36" t="s">
        <v>36</v>
      </c>
      <c r="F25" s="37" t="s">
        <v>57</v>
      </c>
      <c r="G25" s="35">
        <f t="shared" si="2"/>
        <v>6598</v>
      </c>
      <c r="H25" s="31"/>
      <c r="I25" s="31"/>
      <c r="J25" s="31">
        <v>6598</v>
      </c>
      <c r="K25" s="31"/>
      <c r="L25" s="31"/>
      <c r="M25" s="31"/>
      <c r="N25" s="31"/>
      <c r="O25" s="31"/>
      <c r="P25" s="31"/>
      <c r="Q25" s="31"/>
      <c r="R25" s="31"/>
      <c r="S25" s="31"/>
      <c r="T25" s="35">
        <f t="shared" si="4"/>
        <v>6598</v>
      </c>
      <c r="U25" s="31"/>
      <c r="V25" s="31"/>
      <c r="W25" s="31">
        <v>6598</v>
      </c>
      <c r="X25" s="98"/>
      <c r="Y25" s="98"/>
      <c r="Z25" s="98"/>
    </row>
    <row r="26" spans="1:26" s="2" customFormat="1" ht="17.100000000000001" customHeight="1">
      <c r="A26" s="17" t="s">
        <v>58</v>
      </c>
      <c r="B26" s="13" t="s">
        <v>59</v>
      </c>
      <c r="C26" s="18"/>
      <c r="D26" s="18"/>
      <c r="E26" s="18"/>
      <c r="F26" s="18"/>
      <c r="G26" s="31"/>
      <c r="H26" s="31"/>
      <c r="I26" s="31"/>
      <c r="J26" s="31"/>
      <c r="K26" s="31"/>
      <c r="L26" s="31"/>
      <c r="M26" s="31"/>
      <c r="N26" s="31"/>
      <c r="O26" s="31"/>
      <c r="P26" s="31"/>
      <c r="Q26" s="31"/>
      <c r="R26" s="31"/>
      <c r="S26" s="31"/>
      <c r="T26" s="32">
        <f>T29</f>
        <v>1303</v>
      </c>
      <c r="U26" s="32"/>
      <c r="V26" s="32"/>
      <c r="W26" s="32">
        <f>W29</f>
        <v>1303</v>
      </c>
      <c r="X26" s="98"/>
      <c r="Y26" s="98"/>
      <c r="Z26" s="98"/>
    </row>
    <row r="27" spans="1:26" s="2" customFormat="1" ht="17.100000000000001" customHeight="1">
      <c r="A27" s="20">
        <v>1</v>
      </c>
      <c r="B27" s="21" t="s">
        <v>19</v>
      </c>
      <c r="C27" s="18"/>
      <c r="D27" s="18"/>
      <c r="E27" s="18"/>
      <c r="F27" s="18"/>
      <c r="G27" s="31"/>
      <c r="H27" s="31"/>
      <c r="I27" s="31"/>
      <c r="J27" s="31"/>
      <c r="K27" s="31"/>
      <c r="L27" s="31"/>
      <c r="M27" s="31"/>
      <c r="N27" s="31"/>
      <c r="O27" s="31"/>
      <c r="P27" s="31"/>
      <c r="Q27" s="31"/>
      <c r="R27" s="31"/>
      <c r="S27" s="31"/>
      <c r="T27" s="32"/>
      <c r="U27" s="32"/>
      <c r="V27" s="32"/>
      <c r="W27" s="32"/>
      <c r="X27" s="98"/>
      <c r="Y27" s="98"/>
      <c r="Z27" s="98"/>
    </row>
    <row r="28" spans="1:26" s="2" customFormat="1" ht="17.100000000000001" customHeight="1">
      <c r="A28" s="20">
        <v>2</v>
      </c>
      <c r="B28" s="21" t="s">
        <v>20</v>
      </c>
      <c r="C28" s="18"/>
      <c r="D28" s="18"/>
      <c r="E28" s="18"/>
      <c r="F28" s="18"/>
      <c r="G28" s="32">
        <f>G29</f>
        <v>1303</v>
      </c>
      <c r="H28" s="32"/>
      <c r="I28" s="32"/>
      <c r="J28" s="32">
        <f>J29</f>
        <v>1303</v>
      </c>
      <c r="K28" s="31"/>
      <c r="L28" s="31"/>
      <c r="M28" s="31"/>
      <c r="N28" s="31"/>
      <c r="O28" s="31"/>
      <c r="P28" s="31"/>
      <c r="Q28" s="31"/>
      <c r="R28" s="31"/>
      <c r="S28" s="31"/>
      <c r="T28" s="32">
        <f>T29</f>
        <v>1303</v>
      </c>
      <c r="U28" s="32"/>
      <c r="V28" s="32"/>
      <c r="W28" s="32">
        <f>W29</f>
        <v>1303</v>
      </c>
      <c r="X28" s="98"/>
      <c r="Y28" s="98"/>
      <c r="Z28" s="98"/>
    </row>
    <row r="29" spans="1:26" s="2" customFormat="1" ht="28.5" customHeight="1">
      <c r="A29" s="17"/>
      <c r="B29" s="119" t="s">
        <v>26</v>
      </c>
      <c r="C29" s="18"/>
      <c r="D29" s="18"/>
      <c r="E29" s="18"/>
      <c r="F29" s="18"/>
      <c r="G29" s="32">
        <f>G30</f>
        <v>1303</v>
      </c>
      <c r="H29" s="32"/>
      <c r="I29" s="32"/>
      <c r="J29" s="32">
        <f>J30</f>
        <v>1303</v>
      </c>
      <c r="K29" s="31"/>
      <c r="L29" s="31"/>
      <c r="M29" s="31"/>
      <c r="N29" s="31"/>
      <c r="O29" s="31"/>
      <c r="P29" s="31"/>
      <c r="Q29" s="31"/>
      <c r="R29" s="31"/>
      <c r="S29" s="31"/>
      <c r="T29" s="32">
        <f>T30</f>
        <v>1303</v>
      </c>
      <c r="U29" s="32"/>
      <c r="V29" s="32"/>
      <c r="W29" s="32">
        <f>W30</f>
        <v>1303</v>
      </c>
      <c r="X29" s="98"/>
      <c r="Y29" s="98"/>
      <c r="Z29" s="98"/>
    </row>
    <row r="30" spans="1:26" s="2" customFormat="1" ht="58.5" customHeight="1">
      <c r="A30" s="23" t="s">
        <v>5</v>
      </c>
      <c r="B30" s="121" t="s">
        <v>60</v>
      </c>
      <c r="C30" s="28" t="s">
        <v>61</v>
      </c>
      <c r="D30" s="28"/>
      <c r="E30" s="28" t="s">
        <v>62</v>
      </c>
      <c r="F30" s="29" t="s">
        <v>63</v>
      </c>
      <c r="G30" s="35">
        <f t="shared" ref="G30" si="5">H30+I30+J30</f>
        <v>1303</v>
      </c>
      <c r="H30" s="35"/>
      <c r="I30" s="35"/>
      <c r="J30" s="38">
        <v>1303</v>
      </c>
      <c r="K30" s="31"/>
      <c r="L30" s="31"/>
      <c r="M30" s="31"/>
      <c r="N30" s="31"/>
      <c r="O30" s="31"/>
      <c r="P30" s="31"/>
      <c r="Q30" s="31"/>
      <c r="R30" s="31"/>
      <c r="S30" s="31"/>
      <c r="T30" s="35">
        <f t="shared" ref="T30" si="6">U30+V30+W30</f>
        <v>1303</v>
      </c>
      <c r="U30" s="35"/>
      <c r="V30" s="35"/>
      <c r="W30" s="38">
        <v>1303</v>
      </c>
      <c r="X30" s="98"/>
      <c r="Y30" s="98"/>
      <c r="Z30" s="98"/>
    </row>
    <row r="31" spans="1:26" s="2" customFormat="1" ht="17.100000000000001" customHeight="1">
      <c r="A31" s="39" t="s">
        <v>64</v>
      </c>
      <c r="B31" s="13" t="s">
        <v>72</v>
      </c>
      <c r="C31" s="18"/>
      <c r="D31" s="18"/>
      <c r="E31" s="18"/>
      <c r="F31" s="18"/>
      <c r="G31" s="32">
        <f t="shared" ref="G31:G36" si="7">H31+I31+J31</f>
        <v>1072</v>
      </c>
      <c r="H31" s="31"/>
      <c r="I31" s="31"/>
      <c r="J31" s="32">
        <f>J34</f>
        <v>1072</v>
      </c>
      <c r="K31" s="32"/>
      <c r="L31" s="32"/>
      <c r="M31" s="32"/>
      <c r="N31" s="31"/>
      <c r="O31" s="31"/>
      <c r="P31" s="31"/>
      <c r="Q31" s="31"/>
      <c r="R31" s="31"/>
      <c r="S31" s="31"/>
      <c r="T31" s="32">
        <f>T34</f>
        <v>1072</v>
      </c>
      <c r="U31" s="32"/>
      <c r="V31" s="32"/>
      <c r="W31" s="32">
        <f>W34</f>
        <v>1072</v>
      </c>
      <c r="X31" s="98"/>
      <c r="Y31" s="98"/>
      <c r="Z31" s="98"/>
    </row>
    <row r="32" spans="1:26" s="2" customFormat="1" ht="17.100000000000001" customHeight="1">
      <c r="A32" s="20">
        <v>1</v>
      </c>
      <c r="B32" s="21" t="s">
        <v>19</v>
      </c>
      <c r="C32" s="18"/>
      <c r="D32" s="18"/>
      <c r="E32" s="18"/>
      <c r="F32" s="18"/>
      <c r="G32" s="32"/>
      <c r="H32" s="31"/>
      <c r="I32" s="31"/>
      <c r="J32" s="32"/>
      <c r="K32" s="32"/>
      <c r="L32" s="32"/>
      <c r="M32" s="32"/>
      <c r="N32" s="31"/>
      <c r="O32" s="31"/>
      <c r="P32" s="31"/>
      <c r="Q32" s="31"/>
      <c r="R32" s="31"/>
      <c r="S32" s="31"/>
      <c r="T32" s="32"/>
      <c r="U32" s="32"/>
      <c r="V32" s="32"/>
      <c r="W32" s="32"/>
      <c r="X32" s="98"/>
      <c r="Y32" s="98"/>
      <c r="Z32" s="98"/>
    </row>
    <row r="33" spans="1:26" s="2" customFormat="1" ht="17.100000000000001" customHeight="1">
      <c r="A33" s="20">
        <v>2</v>
      </c>
      <c r="B33" s="21" t="s">
        <v>20</v>
      </c>
      <c r="C33" s="18"/>
      <c r="D33" s="18"/>
      <c r="E33" s="18"/>
      <c r="F33" s="18"/>
      <c r="G33" s="32">
        <f>G34</f>
        <v>1072</v>
      </c>
      <c r="H33" s="31"/>
      <c r="I33" s="31"/>
      <c r="J33" s="32">
        <f>J34</f>
        <v>1072</v>
      </c>
      <c r="K33" s="32"/>
      <c r="L33" s="32"/>
      <c r="M33" s="32"/>
      <c r="N33" s="31"/>
      <c r="O33" s="31"/>
      <c r="P33" s="31"/>
      <c r="Q33" s="31"/>
      <c r="R33" s="31"/>
      <c r="S33" s="31"/>
      <c r="T33" s="32">
        <f>T34</f>
        <v>1072</v>
      </c>
      <c r="U33" s="31"/>
      <c r="V33" s="31"/>
      <c r="W33" s="32">
        <f>W34</f>
        <v>1072</v>
      </c>
      <c r="X33" s="98"/>
      <c r="Y33" s="98"/>
      <c r="Z33" s="98"/>
    </row>
    <row r="34" spans="1:26" s="2" customFormat="1" ht="28.5" customHeight="1">
      <c r="A34" s="17" t="s">
        <v>21</v>
      </c>
      <c r="B34" s="119" t="s">
        <v>26</v>
      </c>
      <c r="C34" s="18"/>
      <c r="D34" s="18"/>
      <c r="E34" s="18"/>
      <c r="F34" s="18"/>
      <c r="G34" s="32">
        <f t="shared" si="7"/>
        <v>1072</v>
      </c>
      <c r="H34" s="31"/>
      <c r="I34" s="31"/>
      <c r="J34" s="32">
        <f>J35</f>
        <v>1072</v>
      </c>
      <c r="K34" s="32"/>
      <c r="L34" s="32"/>
      <c r="M34" s="32"/>
      <c r="N34" s="31"/>
      <c r="O34" s="31"/>
      <c r="P34" s="31"/>
      <c r="Q34" s="31"/>
      <c r="R34" s="31"/>
      <c r="S34" s="31"/>
      <c r="T34" s="32">
        <f t="shared" ref="T34:T36" si="8">U34+V34+W34</f>
        <v>1072</v>
      </c>
      <c r="U34" s="32"/>
      <c r="V34" s="32"/>
      <c r="W34" s="32">
        <f>W35</f>
        <v>1072</v>
      </c>
      <c r="X34" s="98"/>
      <c r="Y34" s="98"/>
      <c r="Z34" s="98"/>
    </row>
    <row r="35" spans="1:26" s="2" customFormat="1" ht="17.100000000000001" customHeight="1">
      <c r="A35" s="45"/>
      <c r="B35" s="119" t="s">
        <v>65</v>
      </c>
      <c r="C35" s="18"/>
      <c r="D35" s="18"/>
      <c r="E35" s="18"/>
      <c r="F35" s="18"/>
      <c r="G35" s="32">
        <f t="shared" si="7"/>
        <v>1072</v>
      </c>
      <c r="H35" s="31"/>
      <c r="I35" s="31"/>
      <c r="J35" s="32">
        <f>J36</f>
        <v>1072</v>
      </c>
      <c r="K35" s="32"/>
      <c r="L35" s="32"/>
      <c r="M35" s="32"/>
      <c r="N35" s="31"/>
      <c r="O35" s="31"/>
      <c r="P35" s="31"/>
      <c r="Q35" s="31"/>
      <c r="R35" s="31"/>
      <c r="S35" s="31"/>
      <c r="T35" s="32">
        <f t="shared" si="8"/>
        <v>1072</v>
      </c>
      <c r="U35" s="32"/>
      <c r="V35" s="32"/>
      <c r="W35" s="32">
        <f>W36</f>
        <v>1072</v>
      </c>
      <c r="X35" s="98"/>
      <c r="Y35" s="98"/>
      <c r="Z35" s="98"/>
    </row>
    <row r="36" spans="1:26" s="2" customFormat="1" ht="55.5" customHeight="1">
      <c r="A36" s="23" t="s">
        <v>5</v>
      </c>
      <c r="B36" s="121" t="s">
        <v>66</v>
      </c>
      <c r="C36" s="28" t="s">
        <v>61</v>
      </c>
      <c r="D36" s="28" t="s">
        <v>67</v>
      </c>
      <c r="E36" s="28" t="s">
        <v>36</v>
      </c>
      <c r="F36" s="29" t="s">
        <v>68</v>
      </c>
      <c r="G36" s="35">
        <f t="shared" si="7"/>
        <v>1072</v>
      </c>
      <c r="H36" s="31"/>
      <c r="I36" s="31"/>
      <c r="J36" s="38">
        <v>1072</v>
      </c>
      <c r="K36" s="38"/>
      <c r="L36" s="38"/>
      <c r="M36" s="38"/>
      <c r="N36" s="31"/>
      <c r="O36" s="31"/>
      <c r="P36" s="31"/>
      <c r="Q36" s="31"/>
      <c r="R36" s="31"/>
      <c r="S36" s="31"/>
      <c r="T36" s="35">
        <f t="shared" si="8"/>
        <v>1072</v>
      </c>
      <c r="U36" s="35"/>
      <c r="V36" s="35"/>
      <c r="W36" s="38">
        <v>1072</v>
      </c>
      <c r="X36" s="98"/>
      <c r="Y36" s="98"/>
      <c r="Z36" s="98"/>
    </row>
    <row r="37" spans="1:26" s="2" customFormat="1" ht="17.100000000000001" customHeight="1">
      <c r="A37" s="136" t="s">
        <v>69</v>
      </c>
      <c r="B37" s="137" t="s">
        <v>70</v>
      </c>
      <c r="C37" s="138"/>
      <c r="D37" s="138"/>
      <c r="E37" s="138"/>
      <c r="F37" s="138"/>
      <c r="G37" s="139">
        <f>SUM(H37:M37)</f>
        <v>41800</v>
      </c>
      <c r="H37" s="139">
        <f>H40</f>
        <v>41800</v>
      </c>
      <c r="I37" s="76"/>
      <c r="J37" s="140"/>
      <c r="K37" s="139"/>
      <c r="L37" s="139"/>
      <c r="M37" s="139"/>
      <c r="N37" s="76"/>
      <c r="O37" s="76"/>
      <c r="P37" s="76"/>
      <c r="Q37" s="76"/>
      <c r="R37" s="76"/>
      <c r="S37" s="76"/>
      <c r="T37" s="139">
        <f t="shared" ref="T37:T41" si="9">U37+V37+W37</f>
        <v>41800</v>
      </c>
      <c r="U37" s="139">
        <f>U40</f>
        <v>41800</v>
      </c>
      <c r="V37" s="76"/>
      <c r="W37" s="141"/>
      <c r="X37" s="140"/>
      <c r="Y37" s="140"/>
      <c r="Z37" s="140"/>
    </row>
    <row r="38" spans="1:26" s="2" customFormat="1" ht="17.100000000000001" customHeight="1">
      <c r="A38" s="129">
        <v>1</v>
      </c>
      <c r="B38" s="130" t="s">
        <v>19</v>
      </c>
      <c r="C38" s="131"/>
      <c r="D38" s="131"/>
      <c r="E38" s="131"/>
      <c r="F38" s="131"/>
      <c r="G38" s="132"/>
      <c r="H38" s="132"/>
      <c r="I38" s="133"/>
      <c r="J38" s="134"/>
      <c r="K38" s="132"/>
      <c r="L38" s="132"/>
      <c r="M38" s="132"/>
      <c r="N38" s="133"/>
      <c r="O38" s="133"/>
      <c r="P38" s="133"/>
      <c r="Q38" s="133"/>
      <c r="R38" s="133"/>
      <c r="S38" s="133"/>
      <c r="T38" s="132"/>
      <c r="U38" s="132"/>
      <c r="V38" s="133"/>
      <c r="W38" s="135"/>
      <c r="X38" s="134"/>
      <c r="Y38" s="134"/>
      <c r="Z38" s="134"/>
    </row>
    <row r="39" spans="1:26" s="2" customFormat="1" ht="17.100000000000001" customHeight="1">
      <c r="A39" s="20">
        <v>2</v>
      </c>
      <c r="B39" s="21" t="s">
        <v>20</v>
      </c>
      <c r="C39" s="18"/>
      <c r="D39" s="18"/>
      <c r="E39" s="18"/>
      <c r="F39" s="18"/>
      <c r="G39" s="32">
        <f t="shared" ref="G39:G41" si="10">SUM(H39:M39)</f>
        <v>41800</v>
      </c>
      <c r="H39" s="32">
        <f>H40</f>
        <v>41800</v>
      </c>
      <c r="I39" s="31"/>
      <c r="J39" s="98"/>
      <c r="K39" s="32"/>
      <c r="L39" s="32"/>
      <c r="M39" s="32"/>
      <c r="N39" s="31"/>
      <c r="O39" s="31"/>
      <c r="P39" s="31"/>
      <c r="Q39" s="31"/>
      <c r="R39" s="31"/>
      <c r="S39" s="31"/>
      <c r="T39" s="32"/>
      <c r="U39" s="32"/>
      <c r="V39" s="31"/>
      <c r="W39" s="99"/>
      <c r="X39" s="98"/>
      <c r="Y39" s="98"/>
      <c r="Z39" s="98"/>
    </row>
    <row r="40" spans="1:26" s="2" customFormat="1" ht="17.100000000000001" customHeight="1">
      <c r="A40" s="39"/>
      <c r="B40" s="119" t="s">
        <v>30</v>
      </c>
      <c r="C40" s="18"/>
      <c r="D40" s="18"/>
      <c r="E40" s="18"/>
      <c r="F40" s="18"/>
      <c r="G40" s="32">
        <f t="shared" si="10"/>
        <v>41800</v>
      </c>
      <c r="H40" s="32">
        <f>H41</f>
        <v>41800</v>
      </c>
      <c r="I40" s="31"/>
      <c r="J40" s="98"/>
      <c r="K40" s="32"/>
      <c r="L40" s="32"/>
      <c r="M40" s="32"/>
      <c r="N40" s="31"/>
      <c r="O40" s="31"/>
      <c r="P40" s="31"/>
      <c r="Q40" s="31"/>
      <c r="R40" s="31"/>
      <c r="S40" s="31"/>
      <c r="T40" s="32">
        <f t="shared" si="9"/>
        <v>41800</v>
      </c>
      <c r="U40" s="32">
        <f>U41</f>
        <v>41800</v>
      </c>
      <c r="V40" s="31"/>
      <c r="W40" s="99"/>
      <c r="X40" s="98"/>
      <c r="Y40" s="98"/>
      <c r="Z40" s="98"/>
    </row>
    <row r="41" spans="1:26" s="2" customFormat="1" ht="59.25" customHeight="1">
      <c r="A41" s="23" t="s">
        <v>5</v>
      </c>
      <c r="B41" s="68" t="s">
        <v>71</v>
      </c>
      <c r="C41" s="69" t="s">
        <v>61</v>
      </c>
      <c r="D41" s="69"/>
      <c r="E41" s="69" t="s">
        <v>73</v>
      </c>
      <c r="F41" s="69" t="s">
        <v>74</v>
      </c>
      <c r="G41" s="35">
        <f t="shared" si="10"/>
        <v>41800</v>
      </c>
      <c r="H41" s="46">
        <v>41800</v>
      </c>
      <c r="I41" s="31"/>
      <c r="J41" s="98"/>
      <c r="K41" s="46"/>
      <c r="L41" s="46"/>
      <c r="M41" s="46"/>
      <c r="N41" s="31"/>
      <c r="O41" s="31"/>
      <c r="P41" s="31"/>
      <c r="Q41" s="31"/>
      <c r="R41" s="31"/>
      <c r="S41" s="31"/>
      <c r="T41" s="32">
        <f t="shared" si="9"/>
        <v>41800</v>
      </c>
      <c r="U41" s="46">
        <v>41800</v>
      </c>
      <c r="V41" s="31"/>
      <c r="W41" s="99"/>
      <c r="X41" s="98"/>
      <c r="Y41" s="98"/>
      <c r="Z41" s="98"/>
    </row>
    <row r="42" spans="1:26" s="2" customFormat="1" ht="17.100000000000001" customHeight="1">
      <c r="A42" s="17" t="s">
        <v>2</v>
      </c>
      <c r="B42" s="8" t="s">
        <v>75</v>
      </c>
      <c r="C42" s="18"/>
      <c r="D42" s="18"/>
      <c r="E42" s="18"/>
      <c r="F42" s="18"/>
      <c r="G42" s="32">
        <f>H42+I42+J42+K42+L42+M42</f>
        <v>602500</v>
      </c>
      <c r="H42" s="31"/>
      <c r="I42" s="31"/>
      <c r="J42" s="99"/>
      <c r="K42" s="32">
        <v>439300</v>
      </c>
      <c r="L42" s="32">
        <v>162200</v>
      </c>
      <c r="M42" s="32">
        <v>1000</v>
      </c>
      <c r="N42" s="31"/>
      <c r="O42" s="31"/>
      <c r="P42" s="31"/>
      <c r="Q42" s="31"/>
      <c r="R42" s="31"/>
      <c r="S42" s="31"/>
      <c r="T42" s="32">
        <f>U42+V42+W42+X42+Y42+Z42</f>
        <v>602500</v>
      </c>
      <c r="U42" s="31"/>
      <c r="V42" s="31"/>
      <c r="W42" s="99"/>
      <c r="X42" s="32">
        <v>439300</v>
      </c>
      <c r="Y42" s="32">
        <v>162200</v>
      </c>
      <c r="Z42" s="32">
        <v>1000</v>
      </c>
    </row>
    <row r="43" spans="1:26" s="2" customFormat="1" ht="17.100000000000001" customHeight="1">
      <c r="A43" s="17" t="s">
        <v>3</v>
      </c>
      <c r="B43" s="19" t="s">
        <v>76</v>
      </c>
      <c r="C43" s="18"/>
      <c r="D43" s="18"/>
      <c r="E43" s="18"/>
      <c r="F43" s="18"/>
      <c r="G43" s="32">
        <f>G45</f>
        <v>6000</v>
      </c>
      <c r="H43" s="31"/>
      <c r="I43" s="31"/>
      <c r="J43" s="31"/>
      <c r="K43" s="31"/>
      <c r="L43" s="31"/>
      <c r="M43" s="102">
        <f>M45</f>
        <v>6000</v>
      </c>
      <c r="N43" s="31"/>
      <c r="O43" s="31"/>
      <c r="P43" s="31"/>
      <c r="Q43" s="31"/>
      <c r="R43" s="31"/>
      <c r="S43" s="31"/>
      <c r="T43" s="32">
        <f>T45</f>
        <v>6000</v>
      </c>
      <c r="U43" s="32"/>
      <c r="V43" s="32"/>
      <c r="W43" s="32"/>
      <c r="X43" s="102"/>
      <c r="Y43" s="32">
        <f>Y45</f>
        <v>6000</v>
      </c>
      <c r="Z43" s="98"/>
    </row>
    <row r="44" spans="1:26" s="2" customFormat="1" ht="17.100000000000001" customHeight="1">
      <c r="A44" s="20">
        <v>1</v>
      </c>
      <c r="B44" s="21" t="s">
        <v>19</v>
      </c>
      <c r="C44" s="18"/>
      <c r="D44" s="18"/>
      <c r="E44" s="18"/>
      <c r="F44" s="18"/>
      <c r="G44" s="32"/>
      <c r="H44" s="31"/>
      <c r="I44" s="31"/>
      <c r="J44" s="31"/>
      <c r="K44" s="31"/>
      <c r="L44" s="31"/>
      <c r="M44" s="98"/>
      <c r="N44" s="31"/>
      <c r="O44" s="31"/>
      <c r="P44" s="31"/>
      <c r="Q44" s="31"/>
      <c r="R44" s="31"/>
      <c r="S44" s="31"/>
      <c r="T44" s="31"/>
      <c r="U44" s="31"/>
      <c r="V44" s="31"/>
      <c r="W44" s="99"/>
      <c r="X44" s="98"/>
      <c r="Y44" s="98"/>
      <c r="Z44" s="98"/>
    </row>
    <row r="45" spans="1:26" s="2" customFormat="1" ht="17.100000000000001" customHeight="1">
      <c r="A45" s="20">
        <v>2</v>
      </c>
      <c r="B45" s="21" t="s">
        <v>20</v>
      </c>
      <c r="C45" s="18"/>
      <c r="D45" s="18"/>
      <c r="E45" s="18"/>
      <c r="F45" s="18"/>
      <c r="G45" s="32">
        <f t="shared" ref="G45:G56" si="11">SUM(H45:M45)</f>
        <v>6000</v>
      </c>
      <c r="H45" s="31"/>
      <c r="I45" s="31"/>
      <c r="J45" s="31"/>
      <c r="K45" s="31"/>
      <c r="L45" s="31"/>
      <c r="M45" s="32">
        <f>M46+M48</f>
        <v>6000</v>
      </c>
      <c r="N45" s="31"/>
      <c r="O45" s="31"/>
      <c r="P45" s="31"/>
      <c r="Q45" s="31"/>
      <c r="R45" s="31"/>
      <c r="S45" s="31"/>
      <c r="T45" s="32">
        <f t="shared" ref="T45:T46" si="12">SUM(U45:Z45)</f>
        <v>6000</v>
      </c>
      <c r="U45" s="32"/>
      <c r="V45" s="32"/>
      <c r="W45" s="32"/>
      <c r="X45" s="32"/>
      <c r="Y45" s="32">
        <f>Y46+Y48</f>
        <v>6000</v>
      </c>
      <c r="Z45" s="99"/>
    </row>
    <row r="46" spans="1:26" s="2" customFormat="1" ht="25.5">
      <c r="A46" s="17" t="s">
        <v>21</v>
      </c>
      <c r="B46" s="122" t="s">
        <v>26</v>
      </c>
      <c r="C46" s="18"/>
      <c r="D46" s="18"/>
      <c r="E46" s="18"/>
      <c r="F46" s="18"/>
      <c r="G46" s="32">
        <f t="shared" si="11"/>
        <v>1000</v>
      </c>
      <c r="H46" s="31"/>
      <c r="I46" s="31"/>
      <c r="J46" s="31"/>
      <c r="K46" s="31"/>
      <c r="L46" s="31"/>
      <c r="M46" s="32">
        <f>M47</f>
        <v>1000</v>
      </c>
      <c r="N46" s="31"/>
      <c r="O46" s="31"/>
      <c r="P46" s="31"/>
      <c r="Q46" s="31"/>
      <c r="R46" s="31"/>
      <c r="S46" s="31"/>
      <c r="T46" s="32">
        <f t="shared" si="12"/>
        <v>1000</v>
      </c>
      <c r="U46" s="32"/>
      <c r="V46" s="32"/>
      <c r="W46" s="32"/>
      <c r="X46" s="32"/>
      <c r="Y46" s="32">
        <f>Y47</f>
        <v>1000</v>
      </c>
      <c r="Z46" s="99"/>
    </row>
    <row r="47" spans="1:26" s="2" customFormat="1" ht="55.5" customHeight="1">
      <c r="A47" s="23" t="s">
        <v>5</v>
      </c>
      <c r="B47" s="60" t="s">
        <v>77</v>
      </c>
      <c r="C47" s="41" t="s">
        <v>78</v>
      </c>
      <c r="D47" s="41" t="s">
        <v>79</v>
      </c>
      <c r="E47" s="42" t="s">
        <v>80</v>
      </c>
      <c r="F47" s="43" t="s">
        <v>81</v>
      </c>
      <c r="G47" s="31">
        <f t="shared" si="11"/>
        <v>1000</v>
      </c>
      <c r="H47" s="31"/>
      <c r="I47" s="31"/>
      <c r="J47" s="31"/>
      <c r="K47" s="31"/>
      <c r="L47" s="31"/>
      <c r="M47" s="49">
        <v>1000</v>
      </c>
      <c r="N47" s="31"/>
      <c r="O47" s="31"/>
      <c r="P47" s="31"/>
      <c r="Q47" s="31"/>
      <c r="R47" s="31"/>
      <c r="S47" s="31"/>
      <c r="T47" s="31">
        <f>SUM(U47:Z47)</f>
        <v>1000</v>
      </c>
      <c r="U47" s="31"/>
      <c r="V47" s="31"/>
      <c r="W47" s="31"/>
      <c r="X47" s="31"/>
      <c r="Y47" s="49">
        <v>1000</v>
      </c>
      <c r="Z47" s="99"/>
    </row>
    <row r="48" spans="1:26" s="2" customFormat="1" ht="17.100000000000001" customHeight="1">
      <c r="A48" s="70" t="s">
        <v>22</v>
      </c>
      <c r="B48" s="122" t="s">
        <v>32</v>
      </c>
      <c r="C48" s="18"/>
      <c r="D48" s="18"/>
      <c r="E48" s="18"/>
      <c r="F48" s="18"/>
      <c r="G48" s="32">
        <f t="shared" si="11"/>
        <v>5000</v>
      </c>
      <c r="H48" s="31"/>
      <c r="I48" s="31"/>
      <c r="J48" s="31"/>
      <c r="K48" s="31"/>
      <c r="L48" s="31"/>
      <c r="M48" s="32">
        <f>M49</f>
        <v>5000</v>
      </c>
      <c r="N48" s="31"/>
      <c r="O48" s="31"/>
      <c r="P48" s="31"/>
      <c r="Q48" s="31"/>
      <c r="R48" s="31"/>
      <c r="S48" s="31"/>
      <c r="T48" s="32">
        <f t="shared" ref="T48:T82" si="13">SUM(U48:Z48)</f>
        <v>5000</v>
      </c>
      <c r="U48" s="31"/>
      <c r="V48" s="31"/>
      <c r="W48" s="99"/>
      <c r="X48" s="99"/>
      <c r="Y48" s="32">
        <f>Y49</f>
        <v>5000</v>
      </c>
      <c r="Z48" s="99"/>
    </row>
    <row r="49" spans="1:26" s="2" customFormat="1" ht="38.25">
      <c r="A49" s="23" t="s">
        <v>5</v>
      </c>
      <c r="B49" s="50" t="s">
        <v>85</v>
      </c>
      <c r="C49" s="36" t="s">
        <v>78</v>
      </c>
      <c r="D49" s="36"/>
      <c r="E49" s="51" t="s">
        <v>73</v>
      </c>
      <c r="F49" s="52" t="s">
        <v>86</v>
      </c>
      <c r="G49" s="31">
        <f t="shared" si="11"/>
        <v>5000</v>
      </c>
      <c r="H49" s="31"/>
      <c r="I49" s="31"/>
      <c r="J49" s="31"/>
      <c r="K49" s="31"/>
      <c r="L49" s="31"/>
      <c r="M49" s="53">
        <v>5000</v>
      </c>
      <c r="N49" s="31"/>
      <c r="O49" s="31"/>
      <c r="P49" s="31"/>
      <c r="Q49" s="31"/>
      <c r="R49" s="31"/>
      <c r="S49" s="31"/>
      <c r="T49" s="31">
        <f t="shared" si="13"/>
        <v>5000</v>
      </c>
      <c r="U49" s="31"/>
      <c r="V49" s="31"/>
      <c r="W49" s="99"/>
      <c r="X49" s="99"/>
      <c r="Y49" s="48">
        <v>5000</v>
      </c>
      <c r="Z49" s="99"/>
    </row>
    <row r="50" spans="1:26" s="2" customFormat="1" ht="30.75" customHeight="1">
      <c r="A50" s="71" t="s">
        <v>4</v>
      </c>
      <c r="B50" s="122" t="s">
        <v>87</v>
      </c>
      <c r="C50" s="18"/>
      <c r="D50" s="18"/>
      <c r="E50" s="18"/>
      <c r="F50" s="18"/>
      <c r="G50" s="32">
        <f t="shared" si="11"/>
        <v>6187</v>
      </c>
      <c r="H50" s="31"/>
      <c r="I50" s="31"/>
      <c r="J50" s="31"/>
      <c r="K50" s="32">
        <f>K52</f>
        <v>6187</v>
      </c>
      <c r="L50" s="31"/>
      <c r="M50" s="31"/>
      <c r="N50" s="31"/>
      <c r="O50" s="31"/>
      <c r="P50" s="31"/>
      <c r="Q50" s="31"/>
      <c r="R50" s="31"/>
      <c r="S50" s="31"/>
      <c r="T50" s="32">
        <f t="shared" si="13"/>
        <v>6187</v>
      </c>
      <c r="U50" s="31"/>
      <c r="V50" s="31"/>
      <c r="W50" s="99"/>
      <c r="X50" s="32">
        <f>X52</f>
        <v>6187</v>
      </c>
      <c r="Y50" s="99"/>
      <c r="Z50" s="99"/>
    </row>
    <row r="51" spans="1:26" s="2" customFormat="1" ht="17.100000000000001" customHeight="1">
      <c r="A51" s="20">
        <v>1</v>
      </c>
      <c r="B51" s="21" t="s">
        <v>19</v>
      </c>
      <c r="C51" s="18"/>
      <c r="D51" s="18"/>
      <c r="E51" s="18"/>
      <c r="F51" s="18"/>
      <c r="G51" s="32"/>
      <c r="H51" s="31"/>
      <c r="I51" s="31"/>
      <c r="J51" s="31"/>
      <c r="K51" s="98"/>
      <c r="L51" s="31"/>
      <c r="M51" s="31"/>
      <c r="N51" s="31"/>
      <c r="O51" s="31"/>
      <c r="P51" s="31"/>
      <c r="Q51" s="31"/>
      <c r="R51" s="31"/>
      <c r="S51" s="31"/>
      <c r="T51" s="32"/>
      <c r="U51" s="31"/>
      <c r="V51" s="31"/>
      <c r="W51" s="99"/>
      <c r="X51" s="98"/>
      <c r="Y51" s="99"/>
      <c r="Z51" s="99"/>
    </row>
    <row r="52" spans="1:26" s="2" customFormat="1" ht="17.100000000000001" customHeight="1">
      <c r="A52" s="20">
        <v>2</v>
      </c>
      <c r="B52" s="21" t="s">
        <v>20</v>
      </c>
      <c r="C52" s="18"/>
      <c r="D52" s="18"/>
      <c r="E52" s="18"/>
      <c r="F52" s="18"/>
      <c r="G52" s="32">
        <f t="shared" si="11"/>
        <v>6187</v>
      </c>
      <c r="H52" s="31"/>
      <c r="I52" s="31"/>
      <c r="J52" s="31"/>
      <c r="K52" s="32">
        <f>K53+K55</f>
        <v>6187</v>
      </c>
      <c r="L52" s="31"/>
      <c r="M52" s="31"/>
      <c r="N52" s="31"/>
      <c r="O52" s="31"/>
      <c r="P52" s="31"/>
      <c r="Q52" s="31"/>
      <c r="R52" s="31"/>
      <c r="S52" s="31"/>
      <c r="T52" s="32">
        <f t="shared" si="13"/>
        <v>6187</v>
      </c>
      <c r="U52" s="31"/>
      <c r="V52" s="31"/>
      <c r="W52" s="99"/>
      <c r="X52" s="32">
        <f>X53+X55</f>
        <v>6187</v>
      </c>
      <c r="Y52" s="99"/>
      <c r="Z52" s="99"/>
    </row>
    <row r="53" spans="1:26" s="2" customFormat="1" ht="27" customHeight="1">
      <c r="A53" s="70" t="s">
        <v>21</v>
      </c>
      <c r="B53" s="122" t="s">
        <v>26</v>
      </c>
      <c r="C53" s="18"/>
      <c r="D53" s="18"/>
      <c r="E53" s="18"/>
      <c r="F53" s="18"/>
      <c r="G53" s="32">
        <f t="shared" si="11"/>
        <v>694</v>
      </c>
      <c r="H53" s="31"/>
      <c r="I53" s="31"/>
      <c r="J53" s="31"/>
      <c r="K53" s="32">
        <v>694</v>
      </c>
      <c r="L53" s="31"/>
      <c r="M53" s="31"/>
      <c r="N53" s="31"/>
      <c r="O53" s="31"/>
      <c r="P53" s="31"/>
      <c r="Q53" s="31"/>
      <c r="R53" s="31"/>
      <c r="S53" s="31"/>
      <c r="T53" s="32">
        <f t="shared" si="13"/>
        <v>694</v>
      </c>
      <c r="U53" s="31"/>
      <c r="V53" s="31"/>
      <c r="W53" s="99"/>
      <c r="X53" s="32">
        <v>694</v>
      </c>
      <c r="Y53" s="99"/>
      <c r="Z53" s="99"/>
    </row>
    <row r="54" spans="1:26" s="2" customFormat="1" ht="33" customHeight="1">
      <c r="A54" s="23" t="s">
        <v>5</v>
      </c>
      <c r="B54" s="60" t="s">
        <v>88</v>
      </c>
      <c r="C54" s="41" t="s">
        <v>90</v>
      </c>
      <c r="D54" s="41" t="s">
        <v>91</v>
      </c>
      <c r="E54" s="42" t="s">
        <v>36</v>
      </c>
      <c r="F54" s="25" t="s">
        <v>94</v>
      </c>
      <c r="G54" s="31">
        <f t="shared" si="11"/>
        <v>694</v>
      </c>
      <c r="H54" s="31"/>
      <c r="I54" s="31"/>
      <c r="J54" s="31"/>
      <c r="K54" s="35">
        <v>694</v>
      </c>
      <c r="L54" s="31"/>
      <c r="M54" s="31"/>
      <c r="N54" s="31"/>
      <c r="O54" s="31"/>
      <c r="P54" s="31"/>
      <c r="Q54" s="31"/>
      <c r="R54" s="31"/>
      <c r="S54" s="31"/>
      <c r="T54" s="31">
        <f t="shared" si="13"/>
        <v>694</v>
      </c>
      <c r="U54" s="31"/>
      <c r="V54" s="31"/>
      <c r="W54" s="99"/>
      <c r="X54" s="35">
        <v>694</v>
      </c>
      <c r="Y54" s="99"/>
      <c r="Z54" s="99"/>
    </row>
    <row r="55" spans="1:26" s="2" customFormat="1" ht="17.100000000000001" customHeight="1">
      <c r="A55" s="70" t="s">
        <v>22</v>
      </c>
      <c r="B55" s="122" t="s">
        <v>30</v>
      </c>
      <c r="C55" s="62"/>
      <c r="D55" s="62"/>
      <c r="E55" s="62"/>
      <c r="F55" s="62"/>
      <c r="G55" s="32">
        <f t="shared" si="11"/>
        <v>5493</v>
      </c>
      <c r="H55" s="31"/>
      <c r="I55" s="31"/>
      <c r="J55" s="31"/>
      <c r="K55" s="32">
        <v>5493</v>
      </c>
      <c r="L55" s="31"/>
      <c r="M55" s="31"/>
      <c r="N55" s="31"/>
      <c r="O55" s="31"/>
      <c r="P55" s="31"/>
      <c r="Q55" s="31"/>
      <c r="R55" s="31"/>
      <c r="S55" s="31"/>
      <c r="T55" s="32">
        <f t="shared" si="13"/>
        <v>5493</v>
      </c>
      <c r="U55" s="31"/>
      <c r="V55" s="31"/>
      <c r="W55" s="99"/>
      <c r="X55" s="32">
        <v>5493</v>
      </c>
      <c r="Y55" s="99"/>
      <c r="Z55" s="99"/>
    </row>
    <row r="56" spans="1:26" s="2" customFormat="1" ht="45.75" customHeight="1">
      <c r="A56" s="23" t="s">
        <v>5</v>
      </c>
      <c r="B56" s="58" t="s">
        <v>89</v>
      </c>
      <c r="C56" s="41" t="s">
        <v>90</v>
      </c>
      <c r="D56" s="41" t="s">
        <v>92</v>
      </c>
      <c r="E56" s="41" t="s">
        <v>93</v>
      </c>
      <c r="F56" s="25" t="s">
        <v>95</v>
      </c>
      <c r="G56" s="31">
        <f t="shared" si="11"/>
        <v>5493</v>
      </c>
      <c r="H56" s="31"/>
      <c r="I56" s="31"/>
      <c r="J56" s="31"/>
      <c r="K56" s="35">
        <v>5493</v>
      </c>
      <c r="L56" s="31"/>
      <c r="M56" s="31"/>
      <c r="N56" s="31"/>
      <c r="O56" s="31"/>
      <c r="P56" s="31"/>
      <c r="Q56" s="31"/>
      <c r="R56" s="31"/>
      <c r="S56" s="31"/>
      <c r="T56" s="31">
        <f t="shared" si="13"/>
        <v>5493</v>
      </c>
      <c r="U56" s="31"/>
      <c r="V56" s="31"/>
      <c r="W56" s="99"/>
      <c r="X56" s="35">
        <v>5493</v>
      </c>
      <c r="Y56" s="99"/>
      <c r="Z56" s="99"/>
    </row>
    <row r="57" spans="1:26" s="2" customFormat="1" ht="18.75">
      <c r="A57" s="62" t="s">
        <v>58</v>
      </c>
      <c r="B57" s="122" t="s">
        <v>96</v>
      </c>
      <c r="C57" s="18"/>
      <c r="D57" s="18"/>
      <c r="E57" s="18"/>
      <c r="F57" s="18"/>
      <c r="G57" s="32">
        <f>SUM(H57:M57)</f>
        <v>75736</v>
      </c>
      <c r="H57" s="31"/>
      <c r="I57" s="31"/>
      <c r="J57" s="31"/>
      <c r="K57" s="32">
        <v>59736</v>
      </c>
      <c r="L57" s="32">
        <v>15000</v>
      </c>
      <c r="M57" s="32">
        <v>1000</v>
      </c>
      <c r="N57" s="31"/>
      <c r="O57" s="31"/>
      <c r="P57" s="31"/>
      <c r="Q57" s="31"/>
      <c r="R57" s="31"/>
      <c r="S57" s="31"/>
      <c r="T57" s="32">
        <f t="shared" si="13"/>
        <v>75736</v>
      </c>
      <c r="U57" s="31"/>
      <c r="V57" s="31"/>
      <c r="W57" s="99"/>
      <c r="X57" s="32">
        <v>59736</v>
      </c>
      <c r="Y57" s="32">
        <v>15000</v>
      </c>
      <c r="Z57" s="32">
        <v>1000</v>
      </c>
    </row>
    <row r="58" spans="1:26" s="2" customFormat="1" ht="17.100000000000001" customHeight="1">
      <c r="A58" s="20">
        <v>1</v>
      </c>
      <c r="B58" s="21" t="s">
        <v>19</v>
      </c>
      <c r="C58" s="18"/>
      <c r="D58" s="18"/>
      <c r="E58" s="18"/>
      <c r="F58" s="18"/>
      <c r="G58" s="31"/>
      <c r="H58" s="31"/>
      <c r="I58" s="31"/>
      <c r="J58" s="31"/>
      <c r="K58" s="99"/>
      <c r="L58" s="99"/>
      <c r="M58" s="99"/>
      <c r="N58" s="31"/>
      <c r="O58" s="31"/>
      <c r="P58" s="31"/>
      <c r="Q58" s="31"/>
      <c r="R58" s="31"/>
      <c r="S58" s="31"/>
      <c r="T58" s="31"/>
      <c r="U58" s="31"/>
      <c r="V58" s="31"/>
      <c r="W58" s="99"/>
      <c r="X58" s="99"/>
      <c r="Y58" s="99"/>
      <c r="Z58" s="99"/>
    </row>
    <row r="59" spans="1:26" s="2" customFormat="1" ht="17.100000000000001" customHeight="1">
      <c r="A59" s="20">
        <v>2</v>
      </c>
      <c r="B59" s="21" t="s">
        <v>20</v>
      </c>
      <c r="C59" s="18"/>
      <c r="D59" s="18"/>
      <c r="E59" s="18"/>
      <c r="F59" s="18"/>
      <c r="G59" s="32">
        <f t="shared" ref="G59:G79" si="14">SUM(H59:M59)</f>
        <v>75736</v>
      </c>
      <c r="H59" s="31"/>
      <c r="I59" s="31"/>
      <c r="J59" s="31"/>
      <c r="K59" s="32">
        <v>59736</v>
      </c>
      <c r="L59" s="32">
        <v>15000</v>
      </c>
      <c r="M59" s="32">
        <v>1000</v>
      </c>
      <c r="N59" s="31"/>
      <c r="O59" s="31"/>
      <c r="P59" s="31"/>
      <c r="Q59" s="31"/>
      <c r="R59" s="31"/>
      <c r="S59" s="31"/>
      <c r="T59" s="32">
        <f t="shared" si="13"/>
        <v>75736</v>
      </c>
      <c r="U59" s="31"/>
      <c r="V59" s="31"/>
      <c r="W59" s="99"/>
      <c r="X59" s="32">
        <v>59736</v>
      </c>
      <c r="Y59" s="32">
        <v>15000</v>
      </c>
      <c r="Z59" s="32">
        <v>1000</v>
      </c>
    </row>
    <row r="60" spans="1:26" s="2" customFormat="1" ht="25.5">
      <c r="A60" s="70" t="s">
        <v>21</v>
      </c>
      <c r="B60" s="122" t="s">
        <v>26</v>
      </c>
      <c r="C60" s="18"/>
      <c r="D60" s="18"/>
      <c r="E60" s="18"/>
      <c r="F60" s="18"/>
      <c r="G60" s="32">
        <f t="shared" si="14"/>
        <v>26567</v>
      </c>
      <c r="H60" s="31"/>
      <c r="I60" s="31"/>
      <c r="J60" s="31"/>
      <c r="K60" s="32">
        <v>25567</v>
      </c>
      <c r="L60" s="99"/>
      <c r="M60" s="32">
        <v>1000</v>
      </c>
      <c r="N60" s="31"/>
      <c r="O60" s="31"/>
      <c r="P60" s="31"/>
      <c r="Q60" s="31"/>
      <c r="R60" s="31"/>
      <c r="S60" s="31"/>
      <c r="T60" s="32">
        <f t="shared" si="13"/>
        <v>26567</v>
      </c>
      <c r="U60" s="31"/>
      <c r="V60" s="31"/>
      <c r="W60" s="99"/>
      <c r="X60" s="32">
        <v>25567</v>
      </c>
      <c r="Y60" s="99"/>
      <c r="Z60" s="32">
        <v>1000</v>
      </c>
    </row>
    <row r="61" spans="1:26" s="2" customFormat="1" ht="25.5">
      <c r="A61" s="23" t="s">
        <v>5</v>
      </c>
      <c r="B61" s="60" t="s">
        <v>97</v>
      </c>
      <c r="C61" s="41" t="s">
        <v>78</v>
      </c>
      <c r="D61" s="41" t="s">
        <v>67</v>
      </c>
      <c r="E61" s="42" t="s">
        <v>36</v>
      </c>
      <c r="F61" s="43" t="s">
        <v>118</v>
      </c>
      <c r="G61" s="31">
        <f t="shared" si="14"/>
        <v>4854</v>
      </c>
      <c r="H61" s="31"/>
      <c r="I61" s="31"/>
      <c r="J61" s="31"/>
      <c r="K61" s="31">
        <v>4854</v>
      </c>
      <c r="L61" s="99"/>
      <c r="M61" s="31"/>
      <c r="N61" s="31"/>
      <c r="O61" s="31"/>
      <c r="P61" s="31"/>
      <c r="Q61" s="31"/>
      <c r="R61" s="31"/>
      <c r="S61" s="31"/>
      <c r="T61" s="31">
        <f t="shared" si="13"/>
        <v>4854</v>
      </c>
      <c r="U61" s="31"/>
      <c r="V61" s="31"/>
      <c r="W61" s="99"/>
      <c r="X61" s="31">
        <v>4854</v>
      </c>
      <c r="Y61" s="99"/>
      <c r="Z61" s="31"/>
    </row>
    <row r="62" spans="1:26" s="2" customFormat="1" ht="25.5">
      <c r="A62" s="23" t="s">
        <v>5</v>
      </c>
      <c r="B62" s="60" t="s">
        <v>98</v>
      </c>
      <c r="C62" s="41" t="s">
        <v>90</v>
      </c>
      <c r="D62" s="41"/>
      <c r="E62" s="42" t="s">
        <v>108</v>
      </c>
      <c r="F62" s="43" t="s">
        <v>119</v>
      </c>
      <c r="G62" s="31">
        <f t="shared" si="14"/>
        <v>441</v>
      </c>
      <c r="H62" s="31"/>
      <c r="I62" s="31"/>
      <c r="J62" s="31"/>
      <c r="K62" s="31">
        <v>441</v>
      </c>
      <c r="L62" s="99"/>
      <c r="M62" s="31"/>
      <c r="N62" s="31"/>
      <c r="O62" s="31"/>
      <c r="P62" s="31"/>
      <c r="Q62" s="31"/>
      <c r="R62" s="31"/>
      <c r="S62" s="31"/>
      <c r="T62" s="31">
        <f t="shared" si="13"/>
        <v>441</v>
      </c>
      <c r="U62" s="31"/>
      <c r="V62" s="31"/>
      <c r="W62" s="99"/>
      <c r="X62" s="31">
        <v>441</v>
      </c>
      <c r="Y62" s="99"/>
      <c r="Z62" s="31"/>
    </row>
    <row r="63" spans="1:26" s="2" customFormat="1" ht="38.25">
      <c r="A63" s="23" t="s">
        <v>5</v>
      </c>
      <c r="B63" s="60" t="s">
        <v>99</v>
      </c>
      <c r="C63" s="41" t="s">
        <v>90</v>
      </c>
      <c r="D63" s="41"/>
      <c r="E63" s="42" t="s">
        <v>108</v>
      </c>
      <c r="F63" s="43" t="s">
        <v>120</v>
      </c>
      <c r="G63" s="31">
        <f t="shared" si="14"/>
        <v>21</v>
      </c>
      <c r="H63" s="31"/>
      <c r="I63" s="31"/>
      <c r="J63" s="31"/>
      <c r="K63" s="31">
        <v>21</v>
      </c>
      <c r="L63" s="99"/>
      <c r="M63" s="31"/>
      <c r="N63" s="31"/>
      <c r="O63" s="31"/>
      <c r="P63" s="31"/>
      <c r="Q63" s="31"/>
      <c r="R63" s="31"/>
      <c r="S63" s="31"/>
      <c r="T63" s="31">
        <f t="shared" si="13"/>
        <v>21</v>
      </c>
      <c r="U63" s="31"/>
      <c r="V63" s="31"/>
      <c r="W63" s="99"/>
      <c r="X63" s="31">
        <v>21</v>
      </c>
      <c r="Y63" s="99"/>
      <c r="Z63" s="31"/>
    </row>
    <row r="64" spans="1:26" s="2" customFormat="1" ht="25.5">
      <c r="A64" s="23" t="s">
        <v>5</v>
      </c>
      <c r="B64" s="60" t="s">
        <v>100</v>
      </c>
      <c r="C64" s="41"/>
      <c r="D64" s="41"/>
      <c r="E64" s="42" t="s">
        <v>36</v>
      </c>
      <c r="F64" s="43" t="s">
        <v>121</v>
      </c>
      <c r="G64" s="31">
        <f t="shared" si="14"/>
        <v>20000</v>
      </c>
      <c r="H64" s="31"/>
      <c r="I64" s="31"/>
      <c r="J64" s="31"/>
      <c r="K64" s="31">
        <v>20000</v>
      </c>
      <c r="L64" s="99"/>
      <c r="M64" s="31"/>
      <c r="N64" s="31"/>
      <c r="O64" s="31"/>
      <c r="P64" s="31"/>
      <c r="Q64" s="31"/>
      <c r="R64" s="31"/>
      <c r="S64" s="31"/>
      <c r="T64" s="31">
        <f t="shared" si="13"/>
        <v>20000</v>
      </c>
      <c r="U64" s="31"/>
      <c r="V64" s="31"/>
      <c r="W64" s="99"/>
      <c r="X64" s="31">
        <v>20000</v>
      </c>
      <c r="Y64" s="99"/>
      <c r="Z64" s="31"/>
    </row>
    <row r="65" spans="1:26" s="2" customFormat="1" ht="51">
      <c r="A65" s="23" t="s">
        <v>5</v>
      </c>
      <c r="B65" s="60" t="s">
        <v>101</v>
      </c>
      <c r="C65" s="41" t="s">
        <v>90</v>
      </c>
      <c r="D65" s="41"/>
      <c r="E65" s="42" t="s">
        <v>109</v>
      </c>
      <c r="F65" s="43" t="s">
        <v>122</v>
      </c>
      <c r="G65" s="31">
        <f t="shared" si="14"/>
        <v>251</v>
      </c>
      <c r="H65" s="31"/>
      <c r="I65" s="31"/>
      <c r="J65" s="31"/>
      <c r="K65" s="31">
        <v>251</v>
      </c>
      <c r="L65" s="99"/>
      <c r="M65" s="31"/>
      <c r="N65" s="31"/>
      <c r="O65" s="31"/>
      <c r="P65" s="31"/>
      <c r="Q65" s="31"/>
      <c r="R65" s="31"/>
      <c r="S65" s="31"/>
      <c r="T65" s="31">
        <f t="shared" si="13"/>
        <v>251</v>
      </c>
      <c r="U65" s="31"/>
      <c r="V65" s="31"/>
      <c r="W65" s="99"/>
      <c r="X65" s="31">
        <v>251</v>
      </c>
      <c r="Y65" s="99"/>
      <c r="Z65" s="31"/>
    </row>
    <row r="66" spans="1:26" s="2" customFormat="1" ht="25.5">
      <c r="A66" s="23" t="s">
        <v>5</v>
      </c>
      <c r="B66" s="60" t="s">
        <v>102</v>
      </c>
      <c r="C66" s="56" t="s">
        <v>78</v>
      </c>
      <c r="D66" s="56" t="s">
        <v>110</v>
      </c>
      <c r="E66" s="56" t="s">
        <v>111</v>
      </c>
      <c r="F66" s="43" t="s">
        <v>123</v>
      </c>
      <c r="G66" s="31">
        <f t="shared" si="14"/>
        <v>1000</v>
      </c>
      <c r="H66" s="31"/>
      <c r="I66" s="31"/>
      <c r="J66" s="31"/>
      <c r="K66" s="31"/>
      <c r="L66" s="99"/>
      <c r="M66" s="31">
        <v>1000</v>
      </c>
      <c r="N66" s="31"/>
      <c r="O66" s="31"/>
      <c r="P66" s="31"/>
      <c r="Q66" s="31"/>
      <c r="R66" s="31"/>
      <c r="S66" s="31"/>
      <c r="T66" s="31">
        <f t="shared" si="13"/>
        <v>1000</v>
      </c>
      <c r="U66" s="31"/>
      <c r="V66" s="31"/>
      <c r="W66" s="99"/>
      <c r="X66" s="31"/>
      <c r="Y66" s="99"/>
      <c r="Z66" s="31">
        <v>1000</v>
      </c>
    </row>
    <row r="67" spans="1:26" s="2" customFormat="1" ht="18.75">
      <c r="A67" s="70" t="s">
        <v>22</v>
      </c>
      <c r="B67" s="122" t="s">
        <v>30</v>
      </c>
      <c r="C67" s="62"/>
      <c r="D67" s="62"/>
      <c r="E67" s="62"/>
      <c r="F67" s="62"/>
      <c r="G67" s="32">
        <f t="shared" si="14"/>
        <v>49169</v>
      </c>
      <c r="H67" s="31"/>
      <c r="I67" s="31"/>
      <c r="J67" s="31"/>
      <c r="K67" s="32">
        <v>34169</v>
      </c>
      <c r="L67" s="32">
        <v>15000</v>
      </c>
      <c r="M67" s="99"/>
      <c r="N67" s="31"/>
      <c r="O67" s="31"/>
      <c r="P67" s="31"/>
      <c r="Q67" s="31"/>
      <c r="R67" s="31"/>
      <c r="S67" s="31"/>
      <c r="T67" s="32">
        <f t="shared" si="13"/>
        <v>49169</v>
      </c>
      <c r="U67" s="31"/>
      <c r="V67" s="31"/>
      <c r="W67" s="99"/>
      <c r="X67" s="32">
        <v>34169</v>
      </c>
      <c r="Y67" s="32">
        <v>15000</v>
      </c>
      <c r="Z67" s="99"/>
    </row>
    <row r="68" spans="1:26" s="2" customFormat="1" ht="25.5">
      <c r="A68" s="23" t="s">
        <v>5</v>
      </c>
      <c r="B68" s="60" t="s">
        <v>103</v>
      </c>
      <c r="C68" s="41" t="s">
        <v>78</v>
      </c>
      <c r="D68" s="41" t="s">
        <v>112</v>
      </c>
      <c r="E68" s="42" t="s">
        <v>36</v>
      </c>
      <c r="F68" s="43" t="s">
        <v>124</v>
      </c>
      <c r="G68" s="31">
        <f t="shared" si="14"/>
        <v>6961</v>
      </c>
      <c r="H68" s="31"/>
      <c r="I68" s="31"/>
      <c r="J68" s="31"/>
      <c r="K68" s="31">
        <v>6961</v>
      </c>
      <c r="L68" s="31"/>
      <c r="M68" s="99"/>
      <c r="N68" s="31"/>
      <c r="O68" s="31"/>
      <c r="P68" s="31"/>
      <c r="Q68" s="31"/>
      <c r="R68" s="31"/>
      <c r="S68" s="31"/>
      <c r="T68" s="31">
        <f t="shared" si="13"/>
        <v>6961</v>
      </c>
      <c r="U68" s="31"/>
      <c r="V68" s="31"/>
      <c r="W68" s="99"/>
      <c r="X68" s="31">
        <v>6961</v>
      </c>
      <c r="Y68" s="31"/>
      <c r="Z68" s="99"/>
    </row>
    <row r="69" spans="1:26" ht="25.5">
      <c r="A69" s="23" t="s">
        <v>5</v>
      </c>
      <c r="B69" s="60" t="s">
        <v>104</v>
      </c>
      <c r="C69" s="41" t="s">
        <v>78</v>
      </c>
      <c r="D69" s="41" t="s">
        <v>113</v>
      </c>
      <c r="E69" s="42" t="s">
        <v>93</v>
      </c>
      <c r="F69" s="43" t="s">
        <v>125</v>
      </c>
      <c r="G69" s="31">
        <f t="shared" si="14"/>
        <v>19808</v>
      </c>
      <c r="H69" s="103"/>
      <c r="I69" s="103"/>
      <c r="J69" s="103"/>
      <c r="K69" s="104">
        <v>4808</v>
      </c>
      <c r="L69" s="104">
        <v>15000</v>
      </c>
      <c r="M69" s="103"/>
      <c r="N69" s="103"/>
      <c r="O69" s="103"/>
      <c r="P69" s="103"/>
      <c r="Q69" s="103"/>
      <c r="R69" s="103"/>
      <c r="S69" s="103"/>
      <c r="T69" s="31">
        <f t="shared" si="13"/>
        <v>19808</v>
      </c>
      <c r="U69" s="105"/>
      <c r="V69" s="105"/>
      <c r="W69" s="105"/>
      <c r="X69" s="106">
        <v>4808</v>
      </c>
      <c r="Y69" s="106">
        <v>15000</v>
      </c>
      <c r="Z69" s="105"/>
    </row>
    <row r="70" spans="1:26" ht="25.5">
      <c r="A70" s="142" t="s">
        <v>5</v>
      </c>
      <c r="B70" s="143" t="s">
        <v>105</v>
      </c>
      <c r="C70" s="75" t="s">
        <v>55</v>
      </c>
      <c r="D70" s="75" t="s">
        <v>114</v>
      </c>
      <c r="E70" s="75" t="s">
        <v>115</v>
      </c>
      <c r="F70" s="144" t="s">
        <v>126</v>
      </c>
      <c r="G70" s="76">
        <f t="shared" si="14"/>
        <v>2400</v>
      </c>
      <c r="H70" s="145"/>
      <c r="I70" s="145"/>
      <c r="J70" s="145"/>
      <c r="K70" s="146">
        <v>2400</v>
      </c>
      <c r="L70" s="146"/>
      <c r="M70" s="145"/>
      <c r="N70" s="145"/>
      <c r="O70" s="145"/>
      <c r="P70" s="145"/>
      <c r="Q70" s="145"/>
      <c r="R70" s="145"/>
      <c r="S70" s="145"/>
      <c r="T70" s="76">
        <f t="shared" si="13"/>
        <v>2400</v>
      </c>
      <c r="U70" s="110"/>
      <c r="V70" s="110"/>
      <c r="W70" s="110"/>
      <c r="X70" s="111">
        <v>2400</v>
      </c>
      <c r="Y70" s="111"/>
      <c r="Z70" s="110"/>
    </row>
    <row r="71" spans="1:26" ht="51">
      <c r="A71" s="147" t="s">
        <v>5</v>
      </c>
      <c r="B71" s="148" t="s">
        <v>106</v>
      </c>
      <c r="C71" s="149" t="s">
        <v>78</v>
      </c>
      <c r="D71" s="149" t="s">
        <v>116</v>
      </c>
      <c r="E71" s="149" t="s">
        <v>93</v>
      </c>
      <c r="F71" s="150" t="s">
        <v>127</v>
      </c>
      <c r="G71" s="133">
        <f t="shared" si="14"/>
        <v>15000</v>
      </c>
      <c r="H71" s="151"/>
      <c r="I71" s="151"/>
      <c r="J71" s="151"/>
      <c r="K71" s="152">
        <v>15000</v>
      </c>
      <c r="L71" s="152"/>
      <c r="M71" s="151"/>
      <c r="N71" s="151"/>
      <c r="O71" s="151"/>
      <c r="P71" s="151"/>
      <c r="Q71" s="151"/>
      <c r="R71" s="151"/>
      <c r="S71" s="151"/>
      <c r="T71" s="133">
        <f t="shared" si="13"/>
        <v>15000</v>
      </c>
      <c r="U71" s="153"/>
      <c r="V71" s="153"/>
      <c r="W71" s="153"/>
      <c r="X71" s="154">
        <v>15000</v>
      </c>
      <c r="Y71" s="154"/>
      <c r="Z71" s="153"/>
    </row>
    <row r="72" spans="1:26" ht="25.5">
      <c r="A72" s="23" t="s">
        <v>5</v>
      </c>
      <c r="B72" s="60" t="s">
        <v>107</v>
      </c>
      <c r="C72" s="41" t="s">
        <v>90</v>
      </c>
      <c r="D72" s="41" t="s">
        <v>117</v>
      </c>
      <c r="E72" s="42" t="s">
        <v>93</v>
      </c>
      <c r="F72" s="43" t="s">
        <v>128</v>
      </c>
      <c r="G72" s="31">
        <f t="shared" si="14"/>
        <v>5000</v>
      </c>
      <c r="H72" s="103"/>
      <c r="I72" s="103"/>
      <c r="J72" s="103"/>
      <c r="K72" s="104">
        <v>5000</v>
      </c>
      <c r="L72" s="104"/>
      <c r="M72" s="103"/>
      <c r="N72" s="103"/>
      <c r="O72" s="103"/>
      <c r="P72" s="103"/>
      <c r="Q72" s="103"/>
      <c r="R72" s="103"/>
      <c r="S72" s="103"/>
      <c r="T72" s="31">
        <f t="shared" si="13"/>
        <v>5000</v>
      </c>
      <c r="U72" s="105"/>
      <c r="V72" s="105"/>
      <c r="W72" s="105"/>
      <c r="X72" s="106">
        <v>5000</v>
      </c>
      <c r="Y72" s="106"/>
      <c r="Z72" s="105"/>
    </row>
    <row r="73" spans="1:26" ht="51">
      <c r="A73" s="62" t="s">
        <v>64</v>
      </c>
      <c r="B73" s="122" t="s">
        <v>129</v>
      </c>
      <c r="C73" s="112"/>
      <c r="D73" s="112"/>
      <c r="E73" s="112"/>
      <c r="F73" s="112"/>
      <c r="G73" s="32">
        <f t="shared" si="14"/>
        <v>8599</v>
      </c>
      <c r="H73" s="103"/>
      <c r="I73" s="103"/>
      <c r="J73" s="105"/>
      <c r="K73" s="107">
        <v>1599</v>
      </c>
      <c r="L73" s="107">
        <v>7000</v>
      </c>
      <c r="M73" s="105"/>
      <c r="N73" s="105"/>
      <c r="O73" s="105"/>
      <c r="P73" s="105"/>
      <c r="Q73" s="105"/>
      <c r="R73" s="105"/>
      <c r="S73" s="105"/>
      <c r="T73" s="32">
        <f t="shared" si="13"/>
        <v>8599</v>
      </c>
      <c r="U73" s="105"/>
      <c r="V73" s="105"/>
      <c r="W73" s="105"/>
      <c r="X73" s="107">
        <v>1599</v>
      </c>
      <c r="Y73" s="107">
        <v>7000</v>
      </c>
      <c r="Z73" s="105"/>
    </row>
    <row r="74" spans="1:26">
      <c r="A74" s="20">
        <v>1</v>
      </c>
      <c r="B74" s="21" t="s">
        <v>19</v>
      </c>
      <c r="C74" s="112"/>
      <c r="D74" s="112"/>
      <c r="E74" s="112"/>
      <c r="F74" s="112"/>
      <c r="G74" s="32"/>
      <c r="H74" s="103"/>
      <c r="I74" s="103"/>
      <c r="J74" s="105"/>
      <c r="K74" s="105"/>
      <c r="L74" s="105"/>
      <c r="M74" s="105"/>
      <c r="N74" s="105"/>
      <c r="O74" s="105"/>
      <c r="P74" s="105"/>
      <c r="Q74" s="105"/>
      <c r="R74" s="105"/>
      <c r="S74" s="105"/>
      <c r="T74" s="32"/>
      <c r="U74" s="105"/>
      <c r="V74" s="105"/>
      <c r="W74" s="105"/>
      <c r="X74" s="105"/>
      <c r="Y74" s="105"/>
      <c r="Z74" s="105"/>
    </row>
    <row r="75" spans="1:26">
      <c r="A75" s="20">
        <v>2</v>
      </c>
      <c r="B75" s="21" t="s">
        <v>20</v>
      </c>
      <c r="C75" s="112"/>
      <c r="D75" s="112"/>
      <c r="E75" s="112"/>
      <c r="F75" s="112"/>
      <c r="G75" s="32">
        <f t="shared" si="14"/>
        <v>8599</v>
      </c>
      <c r="H75" s="103"/>
      <c r="I75" s="103"/>
      <c r="J75" s="105"/>
      <c r="K75" s="107">
        <v>1599</v>
      </c>
      <c r="L75" s="107">
        <v>7000</v>
      </c>
      <c r="M75" s="105"/>
      <c r="N75" s="105"/>
      <c r="O75" s="105"/>
      <c r="P75" s="105"/>
      <c r="Q75" s="105"/>
      <c r="R75" s="105"/>
      <c r="S75" s="105"/>
      <c r="T75" s="32">
        <f t="shared" si="13"/>
        <v>8599</v>
      </c>
      <c r="U75" s="105"/>
      <c r="V75" s="105"/>
      <c r="W75" s="105"/>
      <c r="X75" s="107">
        <v>1599</v>
      </c>
      <c r="Y75" s="107">
        <v>7000</v>
      </c>
      <c r="Z75" s="105"/>
    </row>
    <row r="76" spans="1:26" ht="25.5">
      <c r="A76" s="70"/>
      <c r="B76" s="122" t="s">
        <v>26</v>
      </c>
      <c r="C76" s="112"/>
      <c r="D76" s="112"/>
      <c r="E76" s="112"/>
      <c r="F76" s="112"/>
      <c r="G76" s="32">
        <f t="shared" si="14"/>
        <v>8599</v>
      </c>
      <c r="H76" s="103"/>
      <c r="I76" s="103"/>
      <c r="J76" s="105"/>
      <c r="K76" s="107">
        <v>1599</v>
      </c>
      <c r="L76" s="107">
        <v>7000</v>
      </c>
      <c r="M76" s="105"/>
      <c r="N76" s="105"/>
      <c r="O76" s="105"/>
      <c r="P76" s="105"/>
      <c r="Q76" s="105"/>
      <c r="R76" s="105"/>
      <c r="S76" s="105"/>
      <c r="T76" s="32">
        <f t="shared" si="13"/>
        <v>8599</v>
      </c>
      <c r="U76" s="105"/>
      <c r="V76" s="105"/>
      <c r="W76" s="105"/>
      <c r="X76" s="107">
        <v>1599</v>
      </c>
      <c r="Y76" s="107">
        <v>7000</v>
      </c>
      <c r="Z76" s="105"/>
    </row>
    <row r="77" spans="1:26" ht="25.5">
      <c r="A77" s="57" t="s">
        <v>5</v>
      </c>
      <c r="B77" s="60" t="s">
        <v>130</v>
      </c>
      <c r="C77" s="41" t="s">
        <v>90</v>
      </c>
      <c r="D77" s="41"/>
      <c r="E77" s="41" t="s">
        <v>36</v>
      </c>
      <c r="F77" s="43" t="s">
        <v>137</v>
      </c>
      <c r="G77" s="31">
        <f t="shared" si="14"/>
        <v>1437</v>
      </c>
      <c r="H77" s="103"/>
      <c r="I77" s="103"/>
      <c r="J77" s="105"/>
      <c r="K77" s="106">
        <v>1437</v>
      </c>
      <c r="L77" s="106"/>
      <c r="M77" s="105"/>
      <c r="N77" s="105"/>
      <c r="O77" s="105"/>
      <c r="P77" s="105"/>
      <c r="Q77" s="105"/>
      <c r="R77" s="105"/>
      <c r="S77" s="105"/>
      <c r="T77" s="31">
        <f t="shared" si="13"/>
        <v>1437</v>
      </c>
      <c r="U77" s="105"/>
      <c r="V77" s="105"/>
      <c r="W77" s="105"/>
      <c r="X77" s="106">
        <v>1437</v>
      </c>
      <c r="Y77" s="106"/>
      <c r="Z77" s="105"/>
    </row>
    <row r="78" spans="1:26" ht="51">
      <c r="A78" s="57" t="s">
        <v>5</v>
      </c>
      <c r="B78" s="60" t="s">
        <v>131</v>
      </c>
      <c r="C78" s="41" t="s">
        <v>78</v>
      </c>
      <c r="D78" s="41" t="s">
        <v>133</v>
      </c>
      <c r="E78" s="42" t="s">
        <v>134</v>
      </c>
      <c r="F78" s="43" t="s">
        <v>138</v>
      </c>
      <c r="G78" s="31">
        <f t="shared" si="14"/>
        <v>7000</v>
      </c>
      <c r="H78" s="103"/>
      <c r="I78" s="103"/>
      <c r="J78" s="105"/>
      <c r="K78" s="106"/>
      <c r="L78" s="106">
        <v>7000</v>
      </c>
      <c r="M78" s="105"/>
      <c r="N78" s="105"/>
      <c r="O78" s="105"/>
      <c r="P78" s="105"/>
      <c r="Q78" s="105"/>
      <c r="R78" s="105"/>
      <c r="S78" s="105"/>
      <c r="T78" s="31">
        <f t="shared" si="13"/>
        <v>7000</v>
      </c>
      <c r="U78" s="105"/>
      <c r="V78" s="105"/>
      <c r="W78" s="105"/>
      <c r="X78" s="106"/>
      <c r="Y78" s="106">
        <v>7000</v>
      </c>
      <c r="Z78" s="105"/>
    </row>
    <row r="79" spans="1:26" ht="51">
      <c r="A79" s="57" t="s">
        <v>5</v>
      </c>
      <c r="B79" s="60" t="s">
        <v>132</v>
      </c>
      <c r="C79" s="41" t="s">
        <v>78</v>
      </c>
      <c r="D79" s="41" t="s">
        <v>135</v>
      </c>
      <c r="E79" s="41" t="s">
        <v>136</v>
      </c>
      <c r="F79" s="43" t="s">
        <v>139</v>
      </c>
      <c r="G79" s="31">
        <f t="shared" si="14"/>
        <v>162</v>
      </c>
      <c r="H79" s="103"/>
      <c r="I79" s="103"/>
      <c r="J79" s="105"/>
      <c r="K79" s="106">
        <v>162</v>
      </c>
      <c r="L79" s="106"/>
      <c r="M79" s="105"/>
      <c r="N79" s="105"/>
      <c r="O79" s="105"/>
      <c r="P79" s="105"/>
      <c r="Q79" s="105"/>
      <c r="R79" s="105"/>
      <c r="S79" s="105"/>
      <c r="T79" s="31">
        <f t="shared" si="13"/>
        <v>162</v>
      </c>
      <c r="U79" s="105"/>
      <c r="V79" s="105"/>
      <c r="W79" s="105"/>
      <c r="X79" s="106">
        <v>162</v>
      </c>
      <c r="Y79" s="106"/>
      <c r="Z79" s="105"/>
    </row>
    <row r="80" spans="1:26">
      <c r="A80" s="62" t="s">
        <v>69</v>
      </c>
      <c r="B80" s="122" t="s">
        <v>140</v>
      </c>
      <c r="C80" s="112"/>
      <c r="D80" s="112"/>
      <c r="E80" s="112"/>
      <c r="F80" s="112"/>
      <c r="G80" s="103"/>
      <c r="H80" s="103"/>
      <c r="I80" s="103"/>
      <c r="J80" s="105"/>
      <c r="K80" s="105"/>
      <c r="L80" s="105"/>
      <c r="M80" s="105"/>
      <c r="N80" s="105"/>
      <c r="O80" s="105"/>
      <c r="P80" s="105"/>
      <c r="Q80" s="105"/>
      <c r="R80" s="105"/>
      <c r="S80" s="105"/>
      <c r="T80" s="32">
        <f t="shared" si="13"/>
        <v>4161</v>
      </c>
      <c r="U80" s="105"/>
      <c r="V80" s="105"/>
      <c r="W80" s="105"/>
      <c r="X80" s="107">
        <v>4161</v>
      </c>
      <c r="Y80" s="103"/>
      <c r="Z80" s="105"/>
    </row>
    <row r="81" spans="1:26">
      <c r="A81" s="20">
        <v>1</v>
      </c>
      <c r="B81" s="21" t="s">
        <v>19</v>
      </c>
      <c r="C81" s="112"/>
      <c r="D81" s="112"/>
      <c r="E81" s="112"/>
      <c r="F81" s="112"/>
      <c r="G81" s="103"/>
      <c r="H81" s="103"/>
      <c r="I81" s="103"/>
      <c r="J81" s="105"/>
      <c r="K81" s="105"/>
      <c r="L81" s="105"/>
      <c r="M81" s="105"/>
      <c r="N81" s="105"/>
      <c r="O81" s="105"/>
      <c r="P81" s="105"/>
      <c r="Q81" s="105"/>
      <c r="R81" s="105"/>
      <c r="S81" s="105"/>
      <c r="T81" s="32"/>
      <c r="U81" s="105"/>
      <c r="V81" s="105"/>
      <c r="W81" s="105"/>
      <c r="X81" s="105"/>
      <c r="Y81" s="105"/>
      <c r="Z81" s="105"/>
    </row>
    <row r="82" spans="1:26">
      <c r="A82" s="20">
        <v>2</v>
      </c>
      <c r="B82" s="21" t="s">
        <v>20</v>
      </c>
      <c r="C82" s="112"/>
      <c r="D82" s="112"/>
      <c r="E82" s="112"/>
      <c r="F82" s="112"/>
      <c r="G82" s="103"/>
      <c r="H82" s="103"/>
      <c r="I82" s="103"/>
      <c r="J82" s="105"/>
      <c r="K82" s="105"/>
      <c r="L82" s="105"/>
      <c r="M82" s="105"/>
      <c r="N82" s="105"/>
      <c r="O82" s="105"/>
      <c r="P82" s="105"/>
      <c r="Q82" s="105"/>
      <c r="R82" s="105"/>
      <c r="S82" s="105"/>
      <c r="T82" s="32">
        <f t="shared" si="13"/>
        <v>4161</v>
      </c>
      <c r="U82" s="105"/>
      <c r="V82" s="105"/>
      <c r="W82" s="105"/>
      <c r="X82" s="107">
        <v>4161</v>
      </c>
      <c r="Y82" s="105"/>
      <c r="Z82" s="105"/>
    </row>
    <row r="83" spans="1:26" ht="25.5">
      <c r="A83" s="55"/>
      <c r="B83" s="122" t="s">
        <v>26</v>
      </c>
      <c r="C83" s="112"/>
      <c r="D83" s="112"/>
      <c r="E83" s="112"/>
      <c r="F83" s="112"/>
      <c r="G83" s="103"/>
      <c r="H83" s="103"/>
      <c r="I83" s="103"/>
      <c r="J83" s="105"/>
      <c r="K83" s="105"/>
      <c r="L83" s="105"/>
      <c r="M83" s="105"/>
      <c r="N83" s="105"/>
      <c r="O83" s="105"/>
      <c r="P83" s="105"/>
      <c r="Q83" s="105"/>
      <c r="R83" s="105"/>
      <c r="S83" s="105"/>
      <c r="T83" s="32">
        <f t="shared" ref="T83:T97" si="15">SUM(U83:Z83)</f>
        <v>4161</v>
      </c>
      <c r="U83" s="105"/>
      <c r="V83" s="105"/>
      <c r="W83" s="105"/>
      <c r="X83" s="107">
        <v>4161</v>
      </c>
      <c r="Y83" s="105"/>
      <c r="Z83" s="105"/>
    </row>
    <row r="84" spans="1:26" ht="25.5">
      <c r="A84" s="57" t="s">
        <v>5</v>
      </c>
      <c r="B84" s="60" t="s">
        <v>141</v>
      </c>
      <c r="C84" s="72" t="s">
        <v>142</v>
      </c>
      <c r="D84" s="72" t="s">
        <v>143</v>
      </c>
      <c r="E84" s="72" t="s">
        <v>134</v>
      </c>
      <c r="F84" s="25" t="s">
        <v>144</v>
      </c>
      <c r="G84" s="103"/>
      <c r="H84" s="103"/>
      <c r="I84" s="103"/>
      <c r="J84" s="105"/>
      <c r="K84" s="105"/>
      <c r="L84" s="105"/>
      <c r="M84" s="105"/>
      <c r="N84" s="105"/>
      <c r="O84" s="105"/>
      <c r="P84" s="105"/>
      <c r="Q84" s="105"/>
      <c r="R84" s="105"/>
      <c r="S84" s="105"/>
      <c r="T84" s="31">
        <f t="shared" si="15"/>
        <v>4161</v>
      </c>
      <c r="U84" s="105"/>
      <c r="V84" s="105"/>
      <c r="W84" s="105"/>
      <c r="X84" s="106">
        <v>4161</v>
      </c>
      <c r="Y84" s="105"/>
      <c r="Z84" s="105"/>
    </row>
    <row r="85" spans="1:26" ht="25.5">
      <c r="A85" s="62" t="s">
        <v>145</v>
      </c>
      <c r="B85" s="122" t="s">
        <v>146</v>
      </c>
      <c r="C85" s="112"/>
      <c r="D85" s="112"/>
      <c r="E85" s="112"/>
      <c r="F85" s="112"/>
      <c r="G85" s="32">
        <f t="shared" ref="G85:G97" si="16">SUM(H85:M85)</f>
        <v>37000</v>
      </c>
      <c r="H85" s="103"/>
      <c r="I85" s="103"/>
      <c r="J85" s="105"/>
      <c r="K85" s="105"/>
      <c r="L85" s="107">
        <v>37000</v>
      </c>
      <c r="M85" s="105"/>
      <c r="N85" s="105"/>
      <c r="O85" s="105"/>
      <c r="P85" s="105"/>
      <c r="Q85" s="105"/>
      <c r="R85" s="105"/>
      <c r="S85" s="105"/>
      <c r="T85" s="32">
        <f t="shared" si="15"/>
        <v>37000</v>
      </c>
      <c r="U85" s="105"/>
      <c r="V85" s="105"/>
      <c r="W85" s="105"/>
      <c r="X85" s="105"/>
      <c r="Y85" s="107">
        <v>37000</v>
      </c>
      <c r="Z85" s="105"/>
    </row>
    <row r="86" spans="1:26">
      <c r="A86" s="20">
        <v>1</v>
      </c>
      <c r="B86" s="21" t="s">
        <v>19</v>
      </c>
      <c r="C86" s="112"/>
      <c r="D86" s="112"/>
      <c r="E86" s="112"/>
      <c r="F86" s="112"/>
      <c r="G86" s="32"/>
      <c r="H86" s="103"/>
      <c r="I86" s="103"/>
      <c r="J86" s="105"/>
      <c r="K86" s="105"/>
      <c r="L86" s="105"/>
      <c r="M86" s="105"/>
      <c r="N86" s="105"/>
      <c r="O86" s="105"/>
      <c r="P86" s="105"/>
      <c r="Q86" s="105"/>
      <c r="R86" s="105"/>
      <c r="S86" s="105"/>
      <c r="T86" s="32"/>
      <c r="U86" s="105"/>
      <c r="V86" s="105"/>
      <c r="W86" s="105"/>
      <c r="X86" s="105"/>
      <c r="Y86" s="105"/>
      <c r="Z86" s="105"/>
    </row>
    <row r="87" spans="1:26">
      <c r="A87" s="20">
        <v>2</v>
      </c>
      <c r="B87" s="21" t="s">
        <v>20</v>
      </c>
      <c r="C87" s="112"/>
      <c r="D87" s="112"/>
      <c r="E87" s="112"/>
      <c r="F87" s="112"/>
      <c r="G87" s="32">
        <f t="shared" si="16"/>
        <v>37000</v>
      </c>
      <c r="H87" s="103"/>
      <c r="I87" s="103"/>
      <c r="J87" s="105"/>
      <c r="K87" s="105"/>
      <c r="L87" s="107">
        <v>37000</v>
      </c>
      <c r="M87" s="105"/>
      <c r="N87" s="105"/>
      <c r="O87" s="105"/>
      <c r="P87" s="105"/>
      <c r="Q87" s="105"/>
      <c r="R87" s="105"/>
      <c r="S87" s="105"/>
      <c r="T87" s="32">
        <f t="shared" si="15"/>
        <v>37000</v>
      </c>
      <c r="U87" s="105"/>
      <c r="V87" s="105"/>
      <c r="W87" s="105"/>
      <c r="X87" s="105"/>
      <c r="Y87" s="107">
        <v>37000</v>
      </c>
      <c r="Z87" s="105"/>
    </row>
    <row r="88" spans="1:26">
      <c r="A88" s="70"/>
      <c r="B88" s="122" t="s">
        <v>30</v>
      </c>
      <c r="C88" s="112"/>
      <c r="D88" s="112"/>
      <c r="E88" s="112"/>
      <c r="F88" s="112"/>
      <c r="G88" s="32">
        <f t="shared" si="16"/>
        <v>37000</v>
      </c>
      <c r="H88" s="103"/>
      <c r="I88" s="103"/>
      <c r="J88" s="105"/>
      <c r="K88" s="105"/>
      <c r="L88" s="107">
        <v>37000</v>
      </c>
      <c r="M88" s="105"/>
      <c r="N88" s="105"/>
      <c r="O88" s="105"/>
      <c r="P88" s="105"/>
      <c r="Q88" s="105"/>
      <c r="R88" s="105"/>
      <c r="S88" s="105"/>
      <c r="T88" s="32">
        <f t="shared" si="15"/>
        <v>37000</v>
      </c>
      <c r="U88" s="105"/>
      <c r="V88" s="105"/>
      <c r="W88" s="105"/>
      <c r="X88" s="105"/>
      <c r="Y88" s="107">
        <v>37000</v>
      </c>
      <c r="Z88" s="105"/>
    </row>
    <row r="89" spans="1:26" ht="25.5">
      <c r="A89" s="57" t="s">
        <v>5</v>
      </c>
      <c r="B89" s="60" t="s">
        <v>147</v>
      </c>
      <c r="C89" s="41" t="s">
        <v>78</v>
      </c>
      <c r="D89" s="41"/>
      <c r="E89" s="41" t="s">
        <v>134</v>
      </c>
      <c r="F89" s="25" t="s">
        <v>151</v>
      </c>
      <c r="G89" s="31">
        <f t="shared" si="16"/>
        <v>3000</v>
      </c>
      <c r="H89" s="103"/>
      <c r="I89" s="103"/>
      <c r="J89" s="105"/>
      <c r="K89" s="105"/>
      <c r="L89" s="106">
        <v>3000</v>
      </c>
      <c r="M89" s="105"/>
      <c r="N89" s="105"/>
      <c r="O89" s="105"/>
      <c r="P89" s="105"/>
      <c r="Q89" s="105"/>
      <c r="R89" s="105"/>
      <c r="S89" s="105"/>
      <c r="T89" s="31">
        <f t="shared" si="15"/>
        <v>3000</v>
      </c>
      <c r="U89" s="105"/>
      <c r="V89" s="105"/>
      <c r="W89" s="105"/>
      <c r="X89" s="105"/>
      <c r="Y89" s="106">
        <v>3000</v>
      </c>
      <c r="Z89" s="105"/>
    </row>
    <row r="90" spans="1:26" ht="25.5">
      <c r="A90" s="57" t="s">
        <v>5</v>
      </c>
      <c r="B90" s="60" t="s">
        <v>148</v>
      </c>
      <c r="C90" s="41" t="s">
        <v>149</v>
      </c>
      <c r="D90" s="41"/>
      <c r="E90" s="42" t="s">
        <v>150</v>
      </c>
      <c r="F90" s="43" t="s">
        <v>152</v>
      </c>
      <c r="G90" s="31">
        <f t="shared" si="16"/>
        <v>34000</v>
      </c>
      <c r="H90" s="103"/>
      <c r="I90" s="103"/>
      <c r="J90" s="105"/>
      <c r="K90" s="105"/>
      <c r="L90" s="106">
        <v>34000</v>
      </c>
      <c r="M90" s="105"/>
      <c r="N90" s="105"/>
      <c r="O90" s="105"/>
      <c r="P90" s="105"/>
      <c r="Q90" s="105"/>
      <c r="R90" s="105"/>
      <c r="S90" s="105"/>
      <c r="T90" s="31">
        <f t="shared" si="15"/>
        <v>34000</v>
      </c>
      <c r="U90" s="105"/>
      <c r="V90" s="105"/>
      <c r="W90" s="105"/>
      <c r="X90" s="105"/>
      <c r="Y90" s="106">
        <v>34000</v>
      </c>
      <c r="Z90" s="105"/>
    </row>
    <row r="91" spans="1:26">
      <c r="A91" s="62" t="s">
        <v>153</v>
      </c>
      <c r="B91" s="122" t="s">
        <v>154</v>
      </c>
      <c r="C91" s="112"/>
      <c r="D91" s="112"/>
      <c r="E91" s="112"/>
      <c r="F91" s="112"/>
      <c r="G91" s="32">
        <f t="shared" si="16"/>
        <v>5500</v>
      </c>
      <c r="H91" s="103"/>
      <c r="I91" s="103"/>
      <c r="J91" s="105"/>
      <c r="K91" s="105"/>
      <c r="L91" s="107">
        <v>5500</v>
      </c>
      <c r="M91" s="105"/>
      <c r="N91" s="105"/>
      <c r="O91" s="105"/>
      <c r="P91" s="105"/>
      <c r="Q91" s="105"/>
      <c r="R91" s="105"/>
      <c r="S91" s="105"/>
      <c r="T91" s="32">
        <f t="shared" si="15"/>
        <v>5500</v>
      </c>
      <c r="U91" s="105"/>
      <c r="V91" s="105"/>
      <c r="W91" s="105"/>
      <c r="X91" s="105"/>
      <c r="Y91" s="107">
        <v>5500</v>
      </c>
      <c r="Z91" s="105"/>
    </row>
    <row r="92" spans="1:26">
      <c r="A92" s="20">
        <v>1</v>
      </c>
      <c r="B92" s="21" t="s">
        <v>19</v>
      </c>
      <c r="C92" s="112"/>
      <c r="D92" s="112"/>
      <c r="E92" s="112"/>
      <c r="F92" s="112"/>
      <c r="G92" s="32"/>
      <c r="H92" s="103"/>
      <c r="I92" s="103"/>
      <c r="J92" s="105"/>
      <c r="K92" s="105"/>
      <c r="L92" s="105"/>
      <c r="M92" s="105"/>
      <c r="N92" s="105"/>
      <c r="O92" s="105"/>
      <c r="P92" s="105"/>
      <c r="Q92" s="105"/>
      <c r="R92" s="105"/>
      <c r="S92" s="105"/>
      <c r="T92" s="32"/>
      <c r="U92" s="105"/>
      <c r="V92" s="105"/>
      <c r="W92" s="105"/>
      <c r="X92" s="105"/>
      <c r="Y92" s="105"/>
      <c r="Z92" s="105"/>
    </row>
    <row r="93" spans="1:26">
      <c r="A93" s="20">
        <v>2</v>
      </c>
      <c r="B93" s="21" t="s">
        <v>20</v>
      </c>
      <c r="C93" s="112"/>
      <c r="D93" s="112"/>
      <c r="E93" s="112"/>
      <c r="F93" s="112"/>
      <c r="G93" s="32">
        <f t="shared" si="16"/>
        <v>5500</v>
      </c>
      <c r="H93" s="103"/>
      <c r="I93" s="103"/>
      <c r="J93" s="105"/>
      <c r="K93" s="105"/>
      <c r="L93" s="107">
        <v>5500</v>
      </c>
      <c r="M93" s="105"/>
      <c r="N93" s="105"/>
      <c r="O93" s="105"/>
      <c r="P93" s="105"/>
      <c r="Q93" s="105"/>
      <c r="R93" s="105"/>
      <c r="S93" s="105"/>
      <c r="T93" s="32">
        <f t="shared" si="15"/>
        <v>5500</v>
      </c>
      <c r="U93" s="105"/>
      <c r="V93" s="105"/>
      <c r="W93" s="105"/>
      <c r="X93" s="105"/>
      <c r="Y93" s="107">
        <v>5500</v>
      </c>
      <c r="Z93" s="105"/>
    </row>
    <row r="94" spans="1:26">
      <c r="A94" s="70"/>
      <c r="B94" s="122" t="s">
        <v>30</v>
      </c>
      <c r="C94" s="112"/>
      <c r="D94" s="112"/>
      <c r="E94" s="112"/>
      <c r="F94" s="112"/>
      <c r="G94" s="32">
        <f t="shared" si="16"/>
        <v>5500</v>
      </c>
      <c r="H94" s="103"/>
      <c r="I94" s="103"/>
      <c r="J94" s="105"/>
      <c r="K94" s="105"/>
      <c r="L94" s="107">
        <v>5500</v>
      </c>
      <c r="M94" s="105"/>
      <c r="N94" s="105"/>
      <c r="O94" s="105"/>
      <c r="P94" s="105"/>
      <c r="Q94" s="105"/>
      <c r="R94" s="105"/>
      <c r="S94" s="105"/>
      <c r="T94" s="32">
        <f t="shared" si="15"/>
        <v>5500</v>
      </c>
      <c r="U94" s="105"/>
      <c r="V94" s="105"/>
      <c r="W94" s="105"/>
      <c r="X94" s="105"/>
      <c r="Y94" s="107">
        <v>5500</v>
      </c>
      <c r="Z94" s="105"/>
    </row>
    <row r="95" spans="1:26" ht="51">
      <c r="A95" s="57" t="s">
        <v>5</v>
      </c>
      <c r="B95" s="60" t="s">
        <v>155</v>
      </c>
      <c r="C95" s="41" t="s">
        <v>55</v>
      </c>
      <c r="D95" s="41"/>
      <c r="E95" s="41" t="s">
        <v>80</v>
      </c>
      <c r="F95" s="25" t="s">
        <v>216</v>
      </c>
      <c r="G95" s="31">
        <f t="shared" si="16"/>
        <v>4000</v>
      </c>
      <c r="H95" s="103"/>
      <c r="I95" s="103"/>
      <c r="J95" s="105"/>
      <c r="K95" s="105"/>
      <c r="L95" s="106">
        <v>4000</v>
      </c>
      <c r="M95" s="105"/>
      <c r="N95" s="105"/>
      <c r="O95" s="105"/>
      <c r="P95" s="105"/>
      <c r="Q95" s="105"/>
      <c r="R95" s="105"/>
      <c r="S95" s="105"/>
      <c r="T95" s="31">
        <f t="shared" si="15"/>
        <v>4000</v>
      </c>
      <c r="U95" s="105"/>
      <c r="V95" s="105"/>
      <c r="W95" s="105"/>
      <c r="X95" s="105"/>
      <c r="Y95" s="106">
        <v>4000</v>
      </c>
      <c r="Z95" s="105"/>
    </row>
    <row r="96" spans="1:26" ht="25.5">
      <c r="A96" s="57" t="s">
        <v>5</v>
      </c>
      <c r="B96" s="60" t="s">
        <v>156</v>
      </c>
      <c r="C96" s="41" t="s">
        <v>37</v>
      </c>
      <c r="D96" s="41"/>
      <c r="E96" s="41" t="s">
        <v>115</v>
      </c>
      <c r="F96" s="25" t="s">
        <v>217</v>
      </c>
      <c r="G96" s="31">
        <f t="shared" si="16"/>
        <v>1500</v>
      </c>
      <c r="H96" s="103"/>
      <c r="I96" s="103"/>
      <c r="J96" s="105"/>
      <c r="K96" s="105"/>
      <c r="L96" s="106">
        <v>1500</v>
      </c>
      <c r="M96" s="105"/>
      <c r="N96" s="105"/>
      <c r="O96" s="105"/>
      <c r="P96" s="105"/>
      <c r="Q96" s="105"/>
      <c r="R96" s="105"/>
      <c r="S96" s="105"/>
      <c r="T96" s="31">
        <f t="shared" si="15"/>
        <v>1500</v>
      </c>
      <c r="U96" s="105"/>
      <c r="V96" s="105"/>
      <c r="W96" s="105"/>
      <c r="X96" s="105"/>
      <c r="Y96" s="106">
        <v>1500</v>
      </c>
      <c r="Z96" s="105"/>
    </row>
    <row r="97" spans="1:26">
      <c r="A97" s="62" t="s">
        <v>157</v>
      </c>
      <c r="B97" s="122" t="s">
        <v>25</v>
      </c>
      <c r="C97" s="112"/>
      <c r="D97" s="112"/>
      <c r="E97" s="112"/>
      <c r="F97" s="112"/>
      <c r="G97" s="32">
        <f t="shared" si="16"/>
        <v>386771</v>
      </c>
      <c r="H97" s="103"/>
      <c r="I97" s="103"/>
      <c r="J97" s="105"/>
      <c r="K97" s="67">
        <v>295071</v>
      </c>
      <c r="L97" s="67">
        <v>91700</v>
      </c>
      <c r="M97" s="105"/>
      <c r="N97" s="105"/>
      <c r="O97" s="105"/>
      <c r="P97" s="105"/>
      <c r="Q97" s="105"/>
      <c r="R97" s="105"/>
      <c r="S97" s="105"/>
      <c r="T97" s="32">
        <f t="shared" si="15"/>
        <v>386771</v>
      </c>
      <c r="U97" s="103"/>
      <c r="V97" s="103"/>
      <c r="W97" s="105"/>
      <c r="X97" s="67">
        <v>295071</v>
      </c>
      <c r="Y97" s="67">
        <v>91700</v>
      </c>
      <c r="Z97" s="105"/>
    </row>
    <row r="98" spans="1:26">
      <c r="A98" s="20">
        <v>1</v>
      </c>
      <c r="B98" s="21" t="s">
        <v>19</v>
      </c>
      <c r="C98" s="112"/>
      <c r="D98" s="112"/>
      <c r="E98" s="112"/>
      <c r="F98" s="112"/>
      <c r="G98" s="103"/>
      <c r="H98" s="103"/>
      <c r="I98" s="103"/>
      <c r="J98" s="105"/>
      <c r="K98" s="105"/>
      <c r="L98" s="105"/>
      <c r="M98" s="105"/>
      <c r="N98" s="105"/>
      <c r="O98" s="105"/>
      <c r="P98" s="105"/>
      <c r="Q98" s="105"/>
      <c r="R98" s="105"/>
      <c r="S98" s="105"/>
      <c r="T98" s="105"/>
      <c r="U98" s="105"/>
      <c r="V98" s="105"/>
      <c r="W98" s="105"/>
      <c r="X98" s="105"/>
      <c r="Y98" s="105"/>
      <c r="Z98" s="105"/>
    </row>
    <row r="99" spans="1:26">
      <c r="A99" s="20">
        <v>2</v>
      </c>
      <c r="B99" s="21" t="s">
        <v>20</v>
      </c>
      <c r="C99" s="112"/>
      <c r="D99" s="112"/>
      <c r="E99" s="112"/>
      <c r="F99" s="112"/>
      <c r="G99" s="32">
        <f t="shared" ref="G99:G144" si="17">SUM(H99:M99)</f>
        <v>386771</v>
      </c>
      <c r="H99" s="103"/>
      <c r="I99" s="103"/>
      <c r="J99" s="105"/>
      <c r="K99" s="67">
        <v>295071</v>
      </c>
      <c r="L99" s="67">
        <v>91700</v>
      </c>
      <c r="M99" s="105"/>
      <c r="N99" s="105"/>
      <c r="O99" s="105"/>
      <c r="P99" s="105"/>
      <c r="Q99" s="105"/>
      <c r="R99" s="105"/>
      <c r="S99" s="105"/>
      <c r="T99" s="32">
        <f t="shared" ref="T99:T162" si="18">SUM(U99:Z99)</f>
        <v>386771</v>
      </c>
      <c r="U99" s="105"/>
      <c r="V99" s="105"/>
      <c r="W99" s="105"/>
      <c r="X99" s="67">
        <v>295071</v>
      </c>
      <c r="Y99" s="67">
        <v>91700</v>
      </c>
      <c r="Z99" s="105"/>
    </row>
    <row r="100" spans="1:26" ht="25.5">
      <c r="A100" s="70" t="s">
        <v>21</v>
      </c>
      <c r="B100" s="122" t="s">
        <v>26</v>
      </c>
      <c r="C100" s="112"/>
      <c r="D100" s="112"/>
      <c r="E100" s="112"/>
      <c r="F100" s="112"/>
      <c r="G100" s="32">
        <f t="shared" si="17"/>
        <v>9355</v>
      </c>
      <c r="H100" s="103"/>
      <c r="I100" s="103"/>
      <c r="J100" s="105"/>
      <c r="K100" s="64">
        <v>8255</v>
      </c>
      <c r="L100" s="64">
        <v>1100</v>
      </c>
      <c r="M100" s="105"/>
      <c r="N100" s="105"/>
      <c r="O100" s="105"/>
      <c r="P100" s="105"/>
      <c r="Q100" s="105"/>
      <c r="R100" s="105"/>
      <c r="S100" s="105"/>
      <c r="T100" s="32">
        <f t="shared" si="18"/>
        <v>9355</v>
      </c>
      <c r="U100" s="105"/>
      <c r="V100" s="105"/>
      <c r="W100" s="105"/>
      <c r="X100" s="64">
        <v>8255</v>
      </c>
      <c r="Y100" s="64">
        <v>1100</v>
      </c>
      <c r="Z100" s="105"/>
    </row>
    <row r="101" spans="1:26" ht="25.5">
      <c r="A101" s="57" t="s">
        <v>5</v>
      </c>
      <c r="B101" s="60" t="s">
        <v>158</v>
      </c>
      <c r="C101" s="41" t="s">
        <v>218</v>
      </c>
      <c r="D101" s="52" t="s">
        <v>219</v>
      </c>
      <c r="E101" s="41" t="s">
        <v>220</v>
      </c>
      <c r="F101" s="41" t="s">
        <v>274</v>
      </c>
      <c r="G101" s="31">
        <f t="shared" si="17"/>
        <v>1100</v>
      </c>
      <c r="H101" s="103"/>
      <c r="I101" s="103"/>
      <c r="J101" s="105"/>
      <c r="K101" s="106"/>
      <c r="L101" s="106">
        <v>1100</v>
      </c>
      <c r="M101" s="105"/>
      <c r="N101" s="105"/>
      <c r="O101" s="105"/>
      <c r="P101" s="105"/>
      <c r="Q101" s="105"/>
      <c r="R101" s="105"/>
      <c r="S101" s="105"/>
      <c r="T101" s="31">
        <f t="shared" si="18"/>
        <v>1100</v>
      </c>
      <c r="U101" s="105"/>
      <c r="V101" s="105"/>
      <c r="W101" s="105"/>
      <c r="X101" s="106"/>
      <c r="Y101" s="106">
        <v>1100</v>
      </c>
      <c r="Z101" s="105"/>
    </row>
    <row r="102" spans="1:26" ht="25.5">
      <c r="A102" s="57" t="s">
        <v>5</v>
      </c>
      <c r="B102" s="60" t="s">
        <v>159</v>
      </c>
      <c r="C102" s="41" t="s">
        <v>221</v>
      </c>
      <c r="D102" s="52"/>
      <c r="E102" s="41" t="s">
        <v>36</v>
      </c>
      <c r="F102" s="25" t="s">
        <v>275</v>
      </c>
      <c r="G102" s="31">
        <f t="shared" si="17"/>
        <v>25</v>
      </c>
      <c r="H102" s="103"/>
      <c r="I102" s="103"/>
      <c r="J102" s="105"/>
      <c r="K102" s="106">
        <v>25</v>
      </c>
      <c r="L102" s="106"/>
      <c r="M102" s="105"/>
      <c r="N102" s="105"/>
      <c r="O102" s="105"/>
      <c r="P102" s="105"/>
      <c r="Q102" s="105"/>
      <c r="R102" s="105"/>
      <c r="S102" s="105"/>
      <c r="T102" s="31">
        <f t="shared" si="18"/>
        <v>25</v>
      </c>
      <c r="U102" s="105"/>
      <c r="V102" s="105"/>
      <c r="W102" s="105"/>
      <c r="X102" s="106">
        <v>25</v>
      </c>
      <c r="Y102" s="106"/>
      <c r="Z102" s="105"/>
    </row>
    <row r="103" spans="1:26" ht="51">
      <c r="A103" s="57" t="s">
        <v>5</v>
      </c>
      <c r="B103" s="60" t="s">
        <v>160</v>
      </c>
      <c r="C103" s="41" t="s">
        <v>222</v>
      </c>
      <c r="D103" s="52"/>
      <c r="E103" s="41" t="s">
        <v>36</v>
      </c>
      <c r="F103" s="25" t="s">
        <v>276</v>
      </c>
      <c r="G103" s="31">
        <f t="shared" si="17"/>
        <v>2680</v>
      </c>
      <c r="H103" s="103"/>
      <c r="I103" s="103"/>
      <c r="J103" s="105"/>
      <c r="K103" s="106">
        <v>2680</v>
      </c>
      <c r="L103" s="106"/>
      <c r="M103" s="105"/>
      <c r="N103" s="105"/>
      <c r="O103" s="105"/>
      <c r="P103" s="105"/>
      <c r="Q103" s="105"/>
      <c r="R103" s="105"/>
      <c r="S103" s="105"/>
      <c r="T103" s="31">
        <f t="shared" si="18"/>
        <v>2680</v>
      </c>
      <c r="U103" s="105"/>
      <c r="V103" s="105"/>
      <c r="W103" s="105"/>
      <c r="X103" s="106">
        <v>2680</v>
      </c>
      <c r="Y103" s="106"/>
      <c r="Z103" s="105"/>
    </row>
    <row r="104" spans="1:26" ht="25.5">
      <c r="A104" s="57" t="s">
        <v>5</v>
      </c>
      <c r="B104" s="60" t="s">
        <v>161</v>
      </c>
      <c r="C104" s="41" t="s">
        <v>142</v>
      </c>
      <c r="D104" s="52"/>
      <c r="E104" s="41"/>
      <c r="F104" s="25" t="s">
        <v>277</v>
      </c>
      <c r="G104" s="31">
        <f t="shared" si="17"/>
        <v>516</v>
      </c>
      <c r="H104" s="103"/>
      <c r="I104" s="103"/>
      <c r="J104" s="105"/>
      <c r="K104" s="106">
        <v>516</v>
      </c>
      <c r="L104" s="106"/>
      <c r="M104" s="105"/>
      <c r="N104" s="105"/>
      <c r="O104" s="105"/>
      <c r="P104" s="105"/>
      <c r="Q104" s="105"/>
      <c r="R104" s="105"/>
      <c r="S104" s="105"/>
      <c r="T104" s="31">
        <f t="shared" si="18"/>
        <v>516</v>
      </c>
      <c r="U104" s="105"/>
      <c r="V104" s="105"/>
      <c r="W104" s="105"/>
      <c r="X104" s="106">
        <v>516</v>
      </c>
      <c r="Y104" s="106"/>
      <c r="Z104" s="105"/>
    </row>
    <row r="105" spans="1:26" ht="25.5">
      <c r="A105" s="73" t="s">
        <v>5</v>
      </c>
      <c r="B105" s="155" t="s">
        <v>162</v>
      </c>
      <c r="C105" s="74" t="s">
        <v>142</v>
      </c>
      <c r="D105" s="156"/>
      <c r="E105" s="74"/>
      <c r="F105" s="144" t="s">
        <v>278</v>
      </c>
      <c r="G105" s="76">
        <f t="shared" si="17"/>
        <v>1454</v>
      </c>
      <c r="H105" s="145"/>
      <c r="I105" s="145"/>
      <c r="J105" s="110"/>
      <c r="K105" s="111">
        <v>1454</v>
      </c>
      <c r="L105" s="111"/>
      <c r="M105" s="110"/>
      <c r="N105" s="110"/>
      <c r="O105" s="110"/>
      <c r="P105" s="110"/>
      <c r="Q105" s="110"/>
      <c r="R105" s="110"/>
      <c r="S105" s="110"/>
      <c r="T105" s="76">
        <f t="shared" si="18"/>
        <v>1454</v>
      </c>
      <c r="U105" s="110"/>
      <c r="V105" s="110"/>
      <c r="W105" s="110"/>
      <c r="X105" s="111">
        <v>1454</v>
      </c>
      <c r="Y105" s="111"/>
      <c r="Z105" s="110"/>
    </row>
    <row r="106" spans="1:26" ht="25.5">
      <c r="A106" s="157" t="s">
        <v>5</v>
      </c>
      <c r="B106" s="158" t="s">
        <v>163</v>
      </c>
      <c r="C106" s="159" t="s">
        <v>142</v>
      </c>
      <c r="D106" s="160"/>
      <c r="E106" s="159"/>
      <c r="F106" s="150" t="s">
        <v>279</v>
      </c>
      <c r="G106" s="133">
        <f t="shared" si="17"/>
        <v>1480</v>
      </c>
      <c r="H106" s="151"/>
      <c r="I106" s="151"/>
      <c r="J106" s="153"/>
      <c r="K106" s="154">
        <v>1480</v>
      </c>
      <c r="L106" s="154"/>
      <c r="M106" s="153"/>
      <c r="N106" s="153"/>
      <c r="O106" s="153"/>
      <c r="P106" s="153"/>
      <c r="Q106" s="153"/>
      <c r="R106" s="153"/>
      <c r="S106" s="153"/>
      <c r="T106" s="133">
        <f t="shared" si="18"/>
        <v>1480</v>
      </c>
      <c r="U106" s="153"/>
      <c r="V106" s="153"/>
      <c r="W106" s="153"/>
      <c r="X106" s="154">
        <v>1480</v>
      </c>
      <c r="Y106" s="154"/>
      <c r="Z106" s="153"/>
    </row>
    <row r="107" spans="1:26" ht="25.5">
      <c r="A107" s="57" t="s">
        <v>5</v>
      </c>
      <c r="B107" s="60" t="s">
        <v>164</v>
      </c>
      <c r="C107" s="41" t="s">
        <v>90</v>
      </c>
      <c r="D107" s="52"/>
      <c r="E107" s="41" t="s">
        <v>36</v>
      </c>
      <c r="F107" s="25" t="s">
        <v>280</v>
      </c>
      <c r="G107" s="31">
        <f t="shared" si="17"/>
        <v>2100</v>
      </c>
      <c r="H107" s="103"/>
      <c r="I107" s="103"/>
      <c r="J107" s="105"/>
      <c r="K107" s="106">
        <v>2100</v>
      </c>
      <c r="L107" s="106"/>
      <c r="M107" s="105"/>
      <c r="N107" s="105"/>
      <c r="O107" s="105"/>
      <c r="P107" s="105"/>
      <c r="Q107" s="105"/>
      <c r="R107" s="105"/>
      <c r="S107" s="105"/>
      <c r="T107" s="31">
        <f t="shared" si="18"/>
        <v>2100</v>
      </c>
      <c r="U107" s="105"/>
      <c r="V107" s="105"/>
      <c r="W107" s="105"/>
      <c r="X107" s="106">
        <v>2100</v>
      </c>
      <c r="Y107" s="106"/>
      <c r="Z107" s="105"/>
    </row>
    <row r="108" spans="1:26">
      <c r="A108" s="70" t="s">
        <v>22</v>
      </c>
      <c r="B108" s="122" t="s">
        <v>30</v>
      </c>
      <c r="C108" s="112"/>
      <c r="D108" s="112"/>
      <c r="E108" s="112"/>
      <c r="F108" s="63"/>
      <c r="G108" s="32">
        <f t="shared" si="17"/>
        <v>128716</v>
      </c>
      <c r="H108" s="103"/>
      <c r="I108" s="103"/>
      <c r="J108" s="105"/>
      <c r="K108" s="107">
        <v>115716</v>
      </c>
      <c r="L108" s="107">
        <v>13000</v>
      </c>
      <c r="M108" s="105"/>
      <c r="N108" s="105"/>
      <c r="O108" s="105"/>
      <c r="P108" s="105"/>
      <c r="Q108" s="105"/>
      <c r="R108" s="105"/>
      <c r="S108" s="105"/>
      <c r="T108" s="32">
        <f t="shared" si="18"/>
        <v>128716</v>
      </c>
      <c r="U108" s="105"/>
      <c r="V108" s="105"/>
      <c r="W108" s="105"/>
      <c r="X108" s="107">
        <v>115716</v>
      </c>
      <c r="Y108" s="107">
        <v>13000</v>
      </c>
      <c r="Z108" s="105"/>
    </row>
    <row r="109" spans="1:26" ht="51">
      <c r="A109" s="57" t="s">
        <v>5</v>
      </c>
      <c r="B109" s="59" t="s">
        <v>165</v>
      </c>
      <c r="C109" s="41" t="s">
        <v>223</v>
      </c>
      <c r="D109" s="52" t="s">
        <v>224</v>
      </c>
      <c r="E109" s="41" t="s">
        <v>36</v>
      </c>
      <c r="F109" s="25" t="s">
        <v>281</v>
      </c>
      <c r="G109" s="31">
        <f t="shared" si="17"/>
        <v>3000</v>
      </c>
      <c r="H109" s="103"/>
      <c r="I109" s="103"/>
      <c r="J109" s="105"/>
      <c r="K109" s="106"/>
      <c r="L109" s="106">
        <v>3000</v>
      </c>
      <c r="M109" s="105"/>
      <c r="N109" s="105"/>
      <c r="O109" s="105"/>
      <c r="P109" s="105"/>
      <c r="Q109" s="105"/>
      <c r="R109" s="105"/>
      <c r="S109" s="105"/>
      <c r="T109" s="31">
        <f t="shared" si="18"/>
        <v>3000</v>
      </c>
      <c r="U109" s="105"/>
      <c r="V109" s="105"/>
      <c r="W109" s="105"/>
      <c r="X109" s="106"/>
      <c r="Y109" s="106">
        <v>3000</v>
      </c>
      <c r="Z109" s="105"/>
    </row>
    <row r="110" spans="1:26" ht="38.25">
      <c r="A110" s="57" t="s">
        <v>5</v>
      </c>
      <c r="B110" s="60" t="s">
        <v>166</v>
      </c>
      <c r="C110" s="41" t="s">
        <v>225</v>
      </c>
      <c r="D110" s="52" t="s">
        <v>226</v>
      </c>
      <c r="E110" s="41" t="s">
        <v>36</v>
      </c>
      <c r="F110" s="25" t="s">
        <v>282</v>
      </c>
      <c r="G110" s="31">
        <f t="shared" si="17"/>
        <v>15000</v>
      </c>
      <c r="H110" s="105"/>
      <c r="I110" s="105"/>
      <c r="J110" s="105"/>
      <c r="K110" s="106">
        <v>10000</v>
      </c>
      <c r="L110" s="106">
        <v>5000</v>
      </c>
      <c r="M110" s="105"/>
      <c r="N110" s="105"/>
      <c r="O110" s="105"/>
      <c r="P110" s="105"/>
      <c r="Q110" s="105"/>
      <c r="R110" s="105"/>
      <c r="S110" s="105"/>
      <c r="T110" s="31">
        <f t="shared" si="18"/>
        <v>15000</v>
      </c>
      <c r="U110" s="105"/>
      <c r="V110" s="105"/>
      <c r="W110" s="105"/>
      <c r="X110" s="106">
        <v>10000</v>
      </c>
      <c r="Y110" s="106">
        <v>5000</v>
      </c>
      <c r="Z110" s="105"/>
    </row>
    <row r="111" spans="1:26" ht="25.5">
      <c r="A111" s="57" t="s">
        <v>5</v>
      </c>
      <c r="B111" s="60" t="s">
        <v>167</v>
      </c>
      <c r="C111" s="41" t="s">
        <v>54</v>
      </c>
      <c r="D111" s="52" t="s">
        <v>227</v>
      </c>
      <c r="E111" s="41" t="s">
        <v>36</v>
      </c>
      <c r="F111" s="25" t="s">
        <v>283</v>
      </c>
      <c r="G111" s="31">
        <f t="shared" si="17"/>
        <v>1980</v>
      </c>
      <c r="H111" s="105"/>
      <c r="I111" s="105"/>
      <c r="J111" s="105"/>
      <c r="K111" s="106">
        <v>1980</v>
      </c>
      <c r="L111" s="106"/>
      <c r="M111" s="105"/>
      <c r="N111" s="105"/>
      <c r="O111" s="105"/>
      <c r="P111" s="105"/>
      <c r="Q111" s="105"/>
      <c r="R111" s="105"/>
      <c r="S111" s="105"/>
      <c r="T111" s="31">
        <f t="shared" si="18"/>
        <v>1980</v>
      </c>
      <c r="U111" s="105"/>
      <c r="V111" s="105"/>
      <c r="W111" s="105"/>
      <c r="X111" s="106">
        <v>1980</v>
      </c>
      <c r="Y111" s="106"/>
      <c r="Z111" s="105"/>
    </row>
    <row r="112" spans="1:26" ht="38.25">
      <c r="A112" s="57" t="s">
        <v>5</v>
      </c>
      <c r="B112" s="60" t="s">
        <v>168</v>
      </c>
      <c r="C112" s="41" t="s">
        <v>221</v>
      </c>
      <c r="D112" s="52" t="s">
        <v>228</v>
      </c>
      <c r="E112" s="41" t="s">
        <v>36</v>
      </c>
      <c r="F112" s="41" t="s">
        <v>284</v>
      </c>
      <c r="G112" s="31">
        <f t="shared" si="17"/>
        <v>1396</v>
      </c>
      <c r="H112" s="105"/>
      <c r="I112" s="105"/>
      <c r="J112" s="105"/>
      <c r="K112" s="106">
        <v>1396</v>
      </c>
      <c r="L112" s="106"/>
      <c r="M112" s="105"/>
      <c r="N112" s="105"/>
      <c r="O112" s="105"/>
      <c r="P112" s="105"/>
      <c r="Q112" s="105"/>
      <c r="R112" s="105"/>
      <c r="S112" s="105"/>
      <c r="T112" s="31">
        <f t="shared" si="18"/>
        <v>1396</v>
      </c>
      <c r="U112" s="105"/>
      <c r="V112" s="105"/>
      <c r="W112" s="105"/>
      <c r="X112" s="106">
        <v>1396</v>
      </c>
      <c r="Y112" s="106"/>
      <c r="Z112" s="105"/>
    </row>
    <row r="113" spans="1:26" ht="38.25">
      <c r="A113" s="57" t="s">
        <v>5</v>
      </c>
      <c r="B113" s="60" t="s">
        <v>169</v>
      </c>
      <c r="C113" s="41" t="s">
        <v>229</v>
      </c>
      <c r="D113" s="52" t="s">
        <v>230</v>
      </c>
      <c r="E113" s="41" t="s">
        <v>36</v>
      </c>
      <c r="F113" s="41" t="s">
        <v>285</v>
      </c>
      <c r="G113" s="31">
        <f t="shared" si="17"/>
        <v>7000</v>
      </c>
      <c r="H113" s="105"/>
      <c r="I113" s="105"/>
      <c r="J113" s="105"/>
      <c r="K113" s="106">
        <v>7000</v>
      </c>
      <c r="L113" s="106"/>
      <c r="M113" s="105"/>
      <c r="N113" s="105"/>
      <c r="O113" s="105"/>
      <c r="P113" s="105"/>
      <c r="Q113" s="105"/>
      <c r="R113" s="105"/>
      <c r="S113" s="105"/>
      <c r="T113" s="31">
        <f t="shared" si="18"/>
        <v>7000</v>
      </c>
      <c r="U113" s="105"/>
      <c r="V113" s="105"/>
      <c r="W113" s="105"/>
      <c r="X113" s="106">
        <v>7000</v>
      </c>
      <c r="Y113" s="106"/>
      <c r="Z113" s="105"/>
    </row>
    <row r="114" spans="1:26" ht="38.25">
      <c r="A114" s="57" t="s">
        <v>5</v>
      </c>
      <c r="B114" s="60" t="s">
        <v>170</v>
      </c>
      <c r="C114" s="41" t="s">
        <v>223</v>
      </c>
      <c r="D114" s="52" t="s">
        <v>231</v>
      </c>
      <c r="E114" s="41" t="s">
        <v>36</v>
      </c>
      <c r="F114" s="41" t="s">
        <v>286</v>
      </c>
      <c r="G114" s="31">
        <f t="shared" si="17"/>
        <v>2500</v>
      </c>
      <c r="H114" s="105"/>
      <c r="I114" s="105"/>
      <c r="J114" s="105"/>
      <c r="K114" s="106">
        <v>2500</v>
      </c>
      <c r="L114" s="106"/>
      <c r="M114" s="105"/>
      <c r="N114" s="105"/>
      <c r="O114" s="105"/>
      <c r="P114" s="105"/>
      <c r="Q114" s="105"/>
      <c r="R114" s="105"/>
      <c r="S114" s="105"/>
      <c r="T114" s="31">
        <f t="shared" si="18"/>
        <v>2500</v>
      </c>
      <c r="U114" s="105"/>
      <c r="V114" s="105"/>
      <c r="W114" s="105"/>
      <c r="X114" s="106">
        <v>2500</v>
      </c>
      <c r="Y114" s="106"/>
      <c r="Z114" s="105"/>
    </row>
    <row r="115" spans="1:26" ht="51">
      <c r="A115" s="57" t="s">
        <v>5</v>
      </c>
      <c r="B115" s="60" t="s">
        <v>171</v>
      </c>
      <c r="C115" s="41" t="s">
        <v>223</v>
      </c>
      <c r="D115" s="52" t="s">
        <v>232</v>
      </c>
      <c r="E115" s="41" t="s">
        <v>36</v>
      </c>
      <c r="F115" s="41" t="s">
        <v>287</v>
      </c>
      <c r="G115" s="31">
        <f t="shared" si="17"/>
        <v>2000</v>
      </c>
      <c r="H115" s="105"/>
      <c r="I115" s="105"/>
      <c r="J115" s="105"/>
      <c r="K115" s="106">
        <v>2000</v>
      </c>
      <c r="L115" s="106"/>
      <c r="M115" s="105"/>
      <c r="N115" s="105"/>
      <c r="O115" s="105"/>
      <c r="P115" s="105"/>
      <c r="Q115" s="105"/>
      <c r="R115" s="105"/>
      <c r="S115" s="105"/>
      <c r="T115" s="31">
        <f t="shared" si="18"/>
        <v>2000</v>
      </c>
      <c r="U115" s="105"/>
      <c r="V115" s="105"/>
      <c r="W115" s="105"/>
      <c r="X115" s="106">
        <v>2000</v>
      </c>
      <c r="Y115" s="106"/>
      <c r="Z115" s="105"/>
    </row>
    <row r="116" spans="1:26" ht="25.5">
      <c r="A116" s="57" t="s">
        <v>5</v>
      </c>
      <c r="B116" s="60" t="s">
        <v>172</v>
      </c>
      <c r="C116" s="41" t="s">
        <v>233</v>
      </c>
      <c r="D116" s="52" t="s">
        <v>234</v>
      </c>
      <c r="E116" s="41" t="s">
        <v>36</v>
      </c>
      <c r="F116" s="25" t="s">
        <v>288</v>
      </c>
      <c r="G116" s="31">
        <f t="shared" si="17"/>
        <v>2570</v>
      </c>
      <c r="H116" s="105"/>
      <c r="I116" s="105"/>
      <c r="J116" s="105"/>
      <c r="K116" s="106">
        <v>2570</v>
      </c>
      <c r="L116" s="106"/>
      <c r="M116" s="105"/>
      <c r="N116" s="105"/>
      <c r="O116" s="105"/>
      <c r="P116" s="105"/>
      <c r="Q116" s="105"/>
      <c r="R116" s="105"/>
      <c r="S116" s="105"/>
      <c r="T116" s="31">
        <f t="shared" si="18"/>
        <v>2570</v>
      </c>
      <c r="U116" s="105"/>
      <c r="V116" s="105"/>
      <c r="W116" s="105"/>
      <c r="X116" s="106">
        <v>2570</v>
      </c>
      <c r="Y116" s="106"/>
      <c r="Z116" s="105"/>
    </row>
    <row r="117" spans="1:26" ht="25.5">
      <c r="A117" s="57" t="s">
        <v>5</v>
      </c>
      <c r="B117" s="60" t="s">
        <v>173</v>
      </c>
      <c r="C117" s="41" t="s">
        <v>235</v>
      </c>
      <c r="D117" s="52" t="s">
        <v>236</v>
      </c>
      <c r="E117" s="41" t="s">
        <v>36</v>
      </c>
      <c r="F117" s="25" t="s">
        <v>289</v>
      </c>
      <c r="G117" s="31">
        <f t="shared" si="17"/>
        <v>1980</v>
      </c>
      <c r="H117" s="105"/>
      <c r="I117" s="105"/>
      <c r="J117" s="105"/>
      <c r="K117" s="106">
        <v>1980</v>
      </c>
      <c r="L117" s="106"/>
      <c r="M117" s="105"/>
      <c r="N117" s="105"/>
      <c r="O117" s="105"/>
      <c r="P117" s="105"/>
      <c r="Q117" s="105"/>
      <c r="R117" s="105"/>
      <c r="S117" s="105"/>
      <c r="T117" s="31">
        <f t="shared" si="18"/>
        <v>1980</v>
      </c>
      <c r="U117" s="105"/>
      <c r="V117" s="105"/>
      <c r="W117" s="105"/>
      <c r="X117" s="106">
        <v>1980</v>
      </c>
      <c r="Y117" s="106"/>
      <c r="Z117" s="105"/>
    </row>
    <row r="118" spans="1:26" ht="25.5">
      <c r="A118" s="57" t="s">
        <v>5</v>
      </c>
      <c r="B118" s="60" t="s">
        <v>174</v>
      </c>
      <c r="C118" s="41" t="s">
        <v>78</v>
      </c>
      <c r="D118" s="52" t="s">
        <v>237</v>
      </c>
      <c r="E118" s="41" t="s">
        <v>36</v>
      </c>
      <c r="F118" s="41" t="s">
        <v>290</v>
      </c>
      <c r="G118" s="31">
        <f t="shared" si="17"/>
        <v>2500</v>
      </c>
      <c r="H118" s="105"/>
      <c r="I118" s="105"/>
      <c r="J118" s="105"/>
      <c r="K118" s="106">
        <v>2500</v>
      </c>
      <c r="L118" s="106"/>
      <c r="M118" s="105"/>
      <c r="N118" s="105"/>
      <c r="O118" s="105"/>
      <c r="P118" s="105"/>
      <c r="Q118" s="105"/>
      <c r="R118" s="105"/>
      <c r="S118" s="105"/>
      <c r="T118" s="31">
        <f t="shared" si="18"/>
        <v>2500</v>
      </c>
      <c r="U118" s="105"/>
      <c r="V118" s="105"/>
      <c r="W118" s="105"/>
      <c r="X118" s="106">
        <v>2500</v>
      </c>
      <c r="Y118" s="106"/>
      <c r="Z118" s="105"/>
    </row>
    <row r="119" spans="1:26" ht="25.5">
      <c r="A119" s="57" t="s">
        <v>5</v>
      </c>
      <c r="B119" s="59" t="s">
        <v>175</v>
      </c>
      <c r="C119" s="41" t="s">
        <v>225</v>
      </c>
      <c r="D119" s="52" t="s">
        <v>238</v>
      </c>
      <c r="E119" s="41" t="s">
        <v>36</v>
      </c>
      <c r="F119" s="25" t="s">
        <v>291</v>
      </c>
      <c r="G119" s="31">
        <f t="shared" si="17"/>
        <v>2000</v>
      </c>
      <c r="H119" s="105"/>
      <c r="I119" s="105"/>
      <c r="J119" s="105"/>
      <c r="K119" s="106">
        <v>2000</v>
      </c>
      <c r="L119" s="106"/>
      <c r="M119" s="105"/>
      <c r="N119" s="105"/>
      <c r="O119" s="105"/>
      <c r="P119" s="105"/>
      <c r="Q119" s="105"/>
      <c r="R119" s="105"/>
      <c r="S119" s="105"/>
      <c r="T119" s="31">
        <f t="shared" si="18"/>
        <v>2000</v>
      </c>
      <c r="U119" s="105"/>
      <c r="V119" s="105"/>
      <c r="W119" s="105"/>
      <c r="X119" s="106">
        <v>2000</v>
      </c>
      <c r="Y119" s="106"/>
      <c r="Z119" s="105"/>
    </row>
    <row r="120" spans="1:26" ht="38.25">
      <c r="A120" s="57" t="s">
        <v>5</v>
      </c>
      <c r="B120" s="59" t="s">
        <v>176</v>
      </c>
      <c r="C120" s="41" t="s">
        <v>223</v>
      </c>
      <c r="D120" s="52" t="s">
        <v>227</v>
      </c>
      <c r="E120" s="41" t="s">
        <v>36</v>
      </c>
      <c r="F120" s="25" t="s">
        <v>292</v>
      </c>
      <c r="G120" s="31">
        <f t="shared" si="17"/>
        <v>3000</v>
      </c>
      <c r="H120" s="105"/>
      <c r="I120" s="105"/>
      <c r="J120" s="105"/>
      <c r="K120" s="106"/>
      <c r="L120" s="106">
        <v>3000</v>
      </c>
      <c r="M120" s="105"/>
      <c r="N120" s="105"/>
      <c r="O120" s="105"/>
      <c r="P120" s="105"/>
      <c r="Q120" s="105"/>
      <c r="R120" s="105"/>
      <c r="S120" s="105"/>
      <c r="T120" s="31">
        <f t="shared" si="18"/>
        <v>3000</v>
      </c>
      <c r="U120" s="105"/>
      <c r="V120" s="105"/>
      <c r="W120" s="105"/>
      <c r="X120" s="106"/>
      <c r="Y120" s="106">
        <v>3000</v>
      </c>
      <c r="Z120" s="105"/>
    </row>
    <row r="121" spans="1:26" ht="25.5">
      <c r="A121" s="57" t="s">
        <v>5</v>
      </c>
      <c r="B121" s="59" t="s">
        <v>177</v>
      </c>
      <c r="C121" s="41" t="s">
        <v>54</v>
      </c>
      <c r="D121" s="52" t="s">
        <v>239</v>
      </c>
      <c r="E121" s="41" t="s">
        <v>36</v>
      </c>
      <c r="F121" s="25" t="s">
        <v>293</v>
      </c>
      <c r="G121" s="31">
        <f t="shared" si="17"/>
        <v>2500</v>
      </c>
      <c r="H121" s="105"/>
      <c r="I121" s="105"/>
      <c r="J121" s="105"/>
      <c r="K121" s="106">
        <v>2500</v>
      </c>
      <c r="L121" s="106"/>
      <c r="M121" s="105"/>
      <c r="N121" s="105"/>
      <c r="O121" s="105"/>
      <c r="P121" s="105"/>
      <c r="Q121" s="105"/>
      <c r="R121" s="105"/>
      <c r="S121" s="105"/>
      <c r="T121" s="31">
        <f t="shared" si="18"/>
        <v>2500</v>
      </c>
      <c r="U121" s="105"/>
      <c r="V121" s="105"/>
      <c r="W121" s="105"/>
      <c r="X121" s="106">
        <v>2500</v>
      </c>
      <c r="Y121" s="106"/>
      <c r="Z121" s="105"/>
    </row>
    <row r="122" spans="1:26" ht="38.25">
      <c r="A122" s="57" t="s">
        <v>5</v>
      </c>
      <c r="B122" s="59" t="s">
        <v>178</v>
      </c>
      <c r="C122" s="41" t="s">
        <v>223</v>
      </c>
      <c r="D122" s="52" t="s">
        <v>240</v>
      </c>
      <c r="E122" s="41" t="s">
        <v>36</v>
      </c>
      <c r="F122" s="25" t="s">
        <v>294</v>
      </c>
      <c r="G122" s="31">
        <f t="shared" si="17"/>
        <v>2000</v>
      </c>
      <c r="H122" s="105"/>
      <c r="I122" s="105"/>
      <c r="J122" s="105"/>
      <c r="K122" s="106"/>
      <c r="L122" s="106">
        <v>2000</v>
      </c>
      <c r="M122" s="105"/>
      <c r="N122" s="105"/>
      <c r="O122" s="105"/>
      <c r="P122" s="105"/>
      <c r="Q122" s="105"/>
      <c r="R122" s="105"/>
      <c r="S122" s="105"/>
      <c r="T122" s="31">
        <f t="shared" si="18"/>
        <v>2000</v>
      </c>
      <c r="U122" s="105"/>
      <c r="V122" s="105"/>
      <c r="W122" s="105"/>
      <c r="X122" s="106"/>
      <c r="Y122" s="106">
        <v>2000</v>
      </c>
      <c r="Z122" s="105"/>
    </row>
    <row r="123" spans="1:26" ht="25.5">
      <c r="A123" s="57" t="s">
        <v>5</v>
      </c>
      <c r="B123" s="60" t="s">
        <v>179</v>
      </c>
      <c r="C123" s="29" t="s">
        <v>54</v>
      </c>
      <c r="D123" s="52"/>
      <c r="E123" s="41" t="s">
        <v>80</v>
      </c>
      <c r="F123" s="25" t="s">
        <v>295</v>
      </c>
      <c r="G123" s="31">
        <f t="shared" si="17"/>
        <v>24000</v>
      </c>
      <c r="H123" s="105"/>
      <c r="I123" s="105"/>
      <c r="J123" s="105"/>
      <c r="K123" s="106">
        <v>24000</v>
      </c>
      <c r="L123" s="106"/>
      <c r="M123" s="105"/>
      <c r="N123" s="105"/>
      <c r="O123" s="105"/>
      <c r="P123" s="105"/>
      <c r="Q123" s="105"/>
      <c r="R123" s="105"/>
      <c r="S123" s="105"/>
      <c r="T123" s="31">
        <f t="shared" si="18"/>
        <v>24000</v>
      </c>
      <c r="U123" s="105"/>
      <c r="V123" s="105"/>
      <c r="W123" s="105"/>
      <c r="X123" s="106">
        <v>24000</v>
      </c>
      <c r="Y123" s="106"/>
      <c r="Z123" s="105"/>
    </row>
    <row r="124" spans="1:26" ht="25.5">
      <c r="A124" s="57" t="s">
        <v>5</v>
      </c>
      <c r="B124" s="60" t="s">
        <v>180</v>
      </c>
      <c r="C124" s="29" t="s">
        <v>242</v>
      </c>
      <c r="D124" s="52" t="s">
        <v>243</v>
      </c>
      <c r="E124" s="41" t="s">
        <v>244</v>
      </c>
      <c r="F124" s="25" t="s">
        <v>296</v>
      </c>
      <c r="G124" s="31">
        <f t="shared" si="17"/>
        <v>6000</v>
      </c>
      <c r="H124" s="105"/>
      <c r="I124" s="105"/>
      <c r="J124" s="105"/>
      <c r="K124" s="106">
        <v>6000</v>
      </c>
      <c r="L124" s="106"/>
      <c r="M124" s="105"/>
      <c r="N124" s="105"/>
      <c r="O124" s="105"/>
      <c r="P124" s="105"/>
      <c r="Q124" s="105"/>
      <c r="R124" s="105"/>
      <c r="S124" s="105"/>
      <c r="T124" s="31">
        <f t="shared" si="18"/>
        <v>6000</v>
      </c>
      <c r="U124" s="105"/>
      <c r="V124" s="105"/>
      <c r="W124" s="105"/>
      <c r="X124" s="106">
        <v>6000</v>
      </c>
      <c r="Y124" s="106"/>
      <c r="Z124" s="105"/>
    </row>
    <row r="125" spans="1:26" ht="25.5">
      <c r="A125" s="57" t="s">
        <v>5</v>
      </c>
      <c r="B125" s="60" t="s">
        <v>181</v>
      </c>
      <c r="C125" s="29" t="s">
        <v>235</v>
      </c>
      <c r="D125" s="52" t="s">
        <v>245</v>
      </c>
      <c r="E125" s="41" t="s">
        <v>134</v>
      </c>
      <c r="F125" s="25" t="s">
        <v>297</v>
      </c>
      <c r="G125" s="31">
        <f t="shared" si="17"/>
        <v>5000</v>
      </c>
      <c r="H125" s="105"/>
      <c r="I125" s="105"/>
      <c r="J125" s="105"/>
      <c r="K125" s="106">
        <v>5000</v>
      </c>
      <c r="L125" s="106"/>
      <c r="M125" s="105"/>
      <c r="N125" s="105"/>
      <c r="O125" s="105"/>
      <c r="P125" s="105"/>
      <c r="Q125" s="105"/>
      <c r="R125" s="105"/>
      <c r="S125" s="105"/>
      <c r="T125" s="31">
        <f t="shared" si="18"/>
        <v>5000</v>
      </c>
      <c r="U125" s="105"/>
      <c r="V125" s="105"/>
      <c r="W125" s="105"/>
      <c r="X125" s="106">
        <v>5000</v>
      </c>
      <c r="Y125" s="106"/>
      <c r="Z125" s="105"/>
    </row>
    <row r="126" spans="1:26" ht="38.25">
      <c r="A126" s="57" t="s">
        <v>5</v>
      </c>
      <c r="B126" s="60" t="s">
        <v>182</v>
      </c>
      <c r="C126" s="29" t="s">
        <v>246</v>
      </c>
      <c r="D126" s="52" t="s">
        <v>247</v>
      </c>
      <c r="E126" s="41" t="s">
        <v>93</v>
      </c>
      <c r="F126" s="25" t="s">
        <v>298</v>
      </c>
      <c r="G126" s="31">
        <f t="shared" si="17"/>
        <v>14600</v>
      </c>
      <c r="H126" s="105"/>
      <c r="I126" s="105"/>
      <c r="J126" s="105"/>
      <c r="K126" s="106">
        <v>14600</v>
      </c>
      <c r="L126" s="106"/>
      <c r="M126" s="105"/>
      <c r="N126" s="105"/>
      <c r="O126" s="105"/>
      <c r="P126" s="105"/>
      <c r="Q126" s="105"/>
      <c r="R126" s="105"/>
      <c r="S126" s="105"/>
      <c r="T126" s="31">
        <f t="shared" si="18"/>
        <v>14600</v>
      </c>
      <c r="U126" s="105"/>
      <c r="V126" s="105"/>
      <c r="W126" s="105"/>
      <c r="X126" s="106">
        <v>14600</v>
      </c>
      <c r="Y126" s="106"/>
      <c r="Z126" s="105"/>
    </row>
    <row r="127" spans="1:26" ht="51">
      <c r="A127" s="57" t="s">
        <v>5</v>
      </c>
      <c r="B127" s="60" t="s">
        <v>183</v>
      </c>
      <c r="C127" s="29" t="s">
        <v>248</v>
      </c>
      <c r="D127" s="52" t="s">
        <v>249</v>
      </c>
      <c r="E127" s="41" t="s">
        <v>93</v>
      </c>
      <c r="F127" s="25" t="s">
        <v>299</v>
      </c>
      <c r="G127" s="31">
        <f t="shared" si="17"/>
        <v>2000</v>
      </c>
      <c r="H127" s="105"/>
      <c r="I127" s="105"/>
      <c r="J127" s="105"/>
      <c r="K127" s="106">
        <v>2000</v>
      </c>
      <c r="L127" s="106"/>
      <c r="M127" s="105"/>
      <c r="N127" s="105"/>
      <c r="O127" s="105"/>
      <c r="P127" s="105"/>
      <c r="Q127" s="105"/>
      <c r="R127" s="105"/>
      <c r="S127" s="105"/>
      <c r="T127" s="31">
        <f t="shared" si="18"/>
        <v>2000</v>
      </c>
      <c r="U127" s="105"/>
      <c r="V127" s="105"/>
      <c r="W127" s="105"/>
      <c r="X127" s="106">
        <v>2000</v>
      </c>
      <c r="Y127" s="106"/>
      <c r="Z127" s="105"/>
    </row>
    <row r="128" spans="1:26" ht="25.5">
      <c r="A128" s="57" t="s">
        <v>5</v>
      </c>
      <c r="B128" s="60" t="s">
        <v>184</v>
      </c>
      <c r="C128" s="29" t="s">
        <v>250</v>
      </c>
      <c r="D128" s="52" t="s">
        <v>251</v>
      </c>
      <c r="E128" s="41" t="s">
        <v>93</v>
      </c>
      <c r="F128" s="25" t="s">
        <v>300</v>
      </c>
      <c r="G128" s="31">
        <f t="shared" si="17"/>
        <v>18700</v>
      </c>
      <c r="H128" s="105"/>
      <c r="I128" s="105"/>
      <c r="J128" s="105"/>
      <c r="K128" s="106">
        <v>18700</v>
      </c>
      <c r="L128" s="106"/>
      <c r="M128" s="105"/>
      <c r="N128" s="105"/>
      <c r="O128" s="105"/>
      <c r="P128" s="105"/>
      <c r="Q128" s="105"/>
      <c r="R128" s="105"/>
      <c r="S128" s="105"/>
      <c r="T128" s="31">
        <f t="shared" si="18"/>
        <v>18700</v>
      </c>
      <c r="U128" s="105"/>
      <c r="V128" s="105"/>
      <c r="W128" s="105"/>
      <c r="X128" s="106">
        <v>18700</v>
      </c>
      <c r="Y128" s="106"/>
      <c r="Z128" s="105"/>
    </row>
    <row r="129" spans="1:26" ht="38.25">
      <c r="A129" s="57" t="s">
        <v>5</v>
      </c>
      <c r="B129" s="60" t="s">
        <v>185</v>
      </c>
      <c r="C129" s="29" t="s">
        <v>252</v>
      </c>
      <c r="D129" s="52" t="s">
        <v>253</v>
      </c>
      <c r="E129" s="41" t="s">
        <v>150</v>
      </c>
      <c r="F129" s="25" t="s">
        <v>301</v>
      </c>
      <c r="G129" s="31">
        <f t="shared" si="17"/>
        <v>6900</v>
      </c>
      <c r="H129" s="105"/>
      <c r="I129" s="105"/>
      <c r="J129" s="105"/>
      <c r="K129" s="106">
        <v>6900</v>
      </c>
      <c r="L129" s="106"/>
      <c r="M129" s="105"/>
      <c r="N129" s="105"/>
      <c r="O129" s="105"/>
      <c r="P129" s="105"/>
      <c r="Q129" s="105"/>
      <c r="R129" s="105"/>
      <c r="S129" s="105"/>
      <c r="T129" s="31">
        <f t="shared" si="18"/>
        <v>6900</v>
      </c>
      <c r="U129" s="105"/>
      <c r="V129" s="105"/>
      <c r="W129" s="105"/>
      <c r="X129" s="106">
        <v>6900</v>
      </c>
      <c r="Y129" s="106"/>
      <c r="Z129" s="105"/>
    </row>
    <row r="130" spans="1:26" ht="38.25">
      <c r="A130" s="57" t="s">
        <v>5</v>
      </c>
      <c r="B130" s="60" t="s">
        <v>186</v>
      </c>
      <c r="C130" s="29" t="s">
        <v>254</v>
      </c>
      <c r="D130" s="52" t="s">
        <v>255</v>
      </c>
      <c r="E130" s="41"/>
      <c r="F130" s="25" t="s">
        <v>302</v>
      </c>
      <c r="G130" s="31">
        <f t="shared" si="17"/>
        <v>590</v>
      </c>
      <c r="H130" s="105"/>
      <c r="I130" s="105"/>
      <c r="J130" s="105"/>
      <c r="K130" s="106">
        <v>590</v>
      </c>
      <c r="L130" s="106"/>
      <c r="M130" s="105"/>
      <c r="N130" s="105"/>
      <c r="O130" s="105"/>
      <c r="P130" s="105"/>
      <c r="Q130" s="105"/>
      <c r="R130" s="105"/>
      <c r="S130" s="105"/>
      <c r="T130" s="31">
        <f t="shared" si="18"/>
        <v>590</v>
      </c>
      <c r="U130" s="105"/>
      <c r="V130" s="105"/>
      <c r="W130" s="105"/>
      <c r="X130" s="106">
        <v>590</v>
      </c>
      <c r="Y130" s="106"/>
      <c r="Z130" s="105"/>
    </row>
    <row r="131" spans="1:26" ht="25.5">
      <c r="A131" s="57" t="s">
        <v>5</v>
      </c>
      <c r="B131" s="60" t="s">
        <v>187</v>
      </c>
      <c r="C131" s="29" t="s">
        <v>37</v>
      </c>
      <c r="D131" s="52" t="s">
        <v>256</v>
      </c>
      <c r="E131" s="41"/>
      <c r="F131" s="25" t="s">
        <v>303</v>
      </c>
      <c r="G131" s="31">
        <f t="shared" si="17"/>
        <v>1500</v>
      </c>
      <c r="H131" s="105"/>
      <c r="I131" s="105"/>
      <c r="J131" s="105"/>
      <c r="K131" s="106">
        <v>1500</v>
      </c>
      <c r="L131" s="106"/>
      <c r="M131" s="105"/>
      <c r="N131" s="105"/>
      <c r="O131" s="105"/>
      <c r="P131" s="105"/>
      <c r="Q131" s="105"/>
      <c r="R131" s="105"/>
      <c r="S131" s="105"/>
      <c r="T131" s="31">
        <f t="shared" si="18"/>
        <v>1500</v>
      </c>
      <c r="U131" s="105"/>
      <c r="V131" s="105"/>
      <c r="W131" s="105"/>
      <c r="X131" s="106">
        <v>1500</v>
      </c>
      <c r="Y131" s="106"/>
      <c r="Z131" s="105"/>
    </row>
    <row r="132" spans="1:26">
      <c r="A132" s="70" t="s">
        <v>34</v>
      </c>
      <c r="B132" s="122" t="s">
        <v>32</v>
      </c>
      <c r="C132" s="62"/>
      <c r="D132" s="62"/>
      <c r="E132" s="62"/>
      <c r="F132" s="63"/>
      <c r="G132" s="32">
        <f t="shared" si="17"/>
        <v>248700</v>
      </c>
      <c r="H132" s="105"/>
      <c r="I132" s="105"/>
      <c r="J132" s="105"/>
      <c r="K132" s="107">
        <v>171100</v>
      </c>
      <c r="L132" s="107">
        <v>77600</v>
      </c>
      <c r="M132" s="105"/>
      <c r="N132" s="105"/>
      <c r="O132" s="105"/>
      <c r="P132" s="105"/>
      <c r="Q132" s="105"/>
      <c r="R132" s="105"/>
      <c r="S132" s="105"/>
      <c r="T132" s="32">
        <f t="shared" si="18"/>
        <v>248700</v>
      </c>
      <c r="U132" s="105"/>
      <c r="V132" s="105"/>
      <c r="W132" s="105"/>
      <c r="X132" s="107">
        <v>171100</v>
      </c>
      <c r="Y132" s="107">
        <v>77600</v>
      </c>
      <c r="Z132" s="105"/>
    </row>
    <row r="133" spans="1:26" ht="25.5">
      <c r="A133" s="73" t="s">
        <v>5</v>
      </c>
      <c r="B133" s="155" t="s">
        <v>188</v>
      </c>
      <c r="C133" s="161" t="s">
        <v>257</v>
      </c>
      <c r="D133" s="156" t="s">
        <v>258</v>
      </c>
      <c r="E133" s="74" t="s">
        <v>259</v>
      </c>
      <c r="F133" s="144" t="s">
        <v>304</v>
      </c>
      <c r="G133" s="76">
        <f t="shared" si="17"/>
        <v>45333</v>
      </c>
      <c r="H133" s="110"/>
      <c r="I133" s="110"/>
      <c r="J133" s="110"/>
      <c r="K133" s="111">
        <v>30000</v>
      </c>
      <c r="L133" s="111">
        <v>15333</v>
      </c>
      <c r="M133" s="110"/>
      <c r="N133" s="110"/>
      <c r="O133" s="110"/>
      <c r="P133" s="110"/>
      <c r="Q133" s="110"/>
      <c r="R133" s="110"/>
      <c r="S133" s="110"/>
      <c r="T133" s="76">
        <f t="shared" si="18"/>
        <v>45333</v>
      </c>
      <c r="U133" s="110"/>
      <c r="V133" s="110"/>
      <c r="W133" s="110"/>
      <c r="X133" s="111">
        <v>30000</v>
      </c>
      <c r="Y133" s="111">
        <v>15333</v>
      </c>
      <c r="Z133" s="110"/>
    </row>
    <row r="134" spans="1:26" ht="25.5">
      <c r="A134" s="157" t="s">
        <v>5</v>
      </c>
      <c r="B134" s="158" t="s">
        <v>189</v>
      </c>
      <c r="C134" s="162" t="s">
        <v>242</v>
      </c>
      <c r="D134" s="160" t="s">
        <v>260</v>
      </c>
      <c r="E134" s="159" t="s">
        <v>259</v>
      </c>
      <c r="F134" s="150" t="s">
        <v>305</v>
      </c>
      <c r="G134" s="133">
        <f t="shared" si="17"/>
        <v>65667</v>
      </c>
      <c r="H134" s="153"/>
      <c r="I134" s="153"/>
      <c r="J134" s="153"/>
      <c r="K134" s="154">
        <v>35000</v>
      </c>
      <c r="L134" s="154">
        <v>30667</v>
      </c>
      <c r="M134" s="153"/>
      <c r="N134" s="153"/>
      <c r="O134" s="153"/>
      <c r="P134" s="153"/>
      <c r="Q134" s="153"/>
      <c r="R134" s="153"/>
      <c r="S134" s="153"/>
      <c r="T134" s="133">
        <f t="shared" si="18"/>
        <v>65667</v>
      </c>
      <c r="U134" s="153"/>
      <c r="V134" s="153"/>
      <c r="W134" s="153"/>
      <c r="X134" s="154">
        <v>35000</v>
      </c>
      <c r="Y134" s="154">
        <v>30667</v>
      </c>
      <c r="Z134" s="153"/>
    </row>
    <row r="135" spans="1:26" ht="38.25">
      <c r="A135" s="57" t="s">
        <v>5</v>
      </c>
      <c r="B135" s="60" t="s">
        <v>190</v>
      </c>
      <c r="C135" s="29" t="s">
        <v>55</v>
      </c>
      <c r="D135" s="52" t="s">
        <v>261</v>
      </c>
      <c r="E135" s="41" t="s">
        <v>259</v>
      </c>
      <c r="F135" s="25" t="s">
        <v>306</v>
      </c>
      <c r="G135" s="31">
        <f t="shared" si="17"/>
        <v>30000</v>
      </c>
      <c r="H135" s="105"/>
      <c r="I135" s="105"/>
      <c r="J135" s="105"/>
      <c r="K135" s="106">
        <v>30000</v>
      </c>
      <c r="L135" s="106"/>
      <c r="M135" s="105"/>
      <c r="N135" s="105"/>
      <c r="O135" s="105"/>
      <c r="P135" s="105"/>
      <c r="Q135" s="105"/>
      <c r="R135" s="105"/>
      <c r="S135" s="105"/>
      <c r="T135" s="31">
        <f t="shared" si="18"/>
        <v>30000</v>
      </c>
      <c r="U135" s="105"/>
      <c r="V135" s="105"/>
      <c r="W135" s="105"/>
      <c r="X135" s="106">
        <v>30000</v>
      </c>
      <c r="Y135" s="106"/>
      <c r="Z135" s="105"/>
    </row>
    <row r="136" spans="1:26" ht="51">
      <c r="A136" s="57" t="s">
        <v>5</v>
      </c>
      <c r="B136" s="60" t="s">
        <v>191</v>
      </c>
      <c r="C136" s="29" t="s">
        <v>142</v>
      </c>
      <c r="D136" s="52" t="s">
        <v>262</v>
      </c>
      <c r="E136" s="41" t="s">
        <v>263</v>
      </c>
      <c r="F136" s="25" t="s">
        <v>307</v>
      </c>
      <c r="G136" s="31">
        <f t="shared" si="17"/>
        <v>10100</v>
      </c>
      <c r="H136" s="105"/>
      <c r="I136" s="105"/>
      <c r="J136" s="105"/>
      <c r="K136" s="106">
        <v>10100</v>
      </c>
      <c r="L136" s="106"/>
      <c r="M136" s="105"/>
      <c r="N136" s="105"/>
      <c r="O136" s="105"/>
      <c r="P136" s="105"/>
      <c r="Q136" s="105"/>
      <c r="R136" s="105"/>
      <c r="S136" s="105"/>
      <c r="T136" s="31">
        <f t="shared" si="18"/>
        <v>10100</v>
      </c>
      <c r="U136" s="105"/>
      <c r="V136" s="105"/>
      <c r="W136" s="105"/>
      <c r="X136" s="106">
        <v>10100</v>
      </c>
      <c r="Y136" s="106"/>
      <c r="Z136" s="105"/>
    </row>
    <row r="137" spans="1:26" ht="38.25">
      <c r="A137" s="57" t="s">
        <v>5</v>
      </c>
      <c r="B137" s="60" t="s">
        <v>192</v>
      </c>
      <c r="C137" s="29" t="s">
        <v>90</v>
      </c>
      <c r="D137" s="52" t="s">
        <v>264</v>
      </c>
      <c r="E137" s="41" t="s">
        <v>263</v>
      </c>
      <c r="F137" s="25" t="s">
        <v>308</v>
      </c>
      <c r="G137" s="31">
        <f t="shared" si="17"/>
        <v>4000</v>
      </c>
      <c r="H137" s="105"/>
      <c r="I137" s="105"/>
      <c r="J137" s="105"/>
      <c r="K137" s="106">
        <v>4000</v>
      </c>
      <c r="L137" s="106"/>
      <c r="M137" s="105"/>
      <c r="N137" s="105"/>
      <c r="O137" s="105"/>
      <c r="P137" s="105"/>
      <c r="Q137" s="105"/>
      <c r="R137" s="105"/>
      <c r="S137" s="105"/>
      <c r="T137" s="31">
        <f t="shared" si="18"/>
        <v>4000</v>
      </c>
      <c r="U137" s="105"/>
      <c r="V137" s="105"/>
      <c r="W137" s="105"/>
      <c r="X137" s="106">
        <v>4000</v>
      </c>
      <c r="Y137" s="106"/>
      <c r="Z137" s="105"/>
    </row>
    <row r="138" spans="1:26" ht="38.25">
      <c r="A138" s="57" t="s">
        <v>5</v>
      </c>
      <c r="B138" s="60" t="s">
        <v>193</v>
      </c>
      <c r="C138" s="29" t="s">
        <v>78</v>
      </c>
      <c r="D138" s="52" t="s">
        <v>265</v>
      </c>
      <c r="E138" s="41" t="s">
        <v>263</v>
      </c>
      <c r="F138" s="25" t="s">
        <v>309</v>
      </c>
      <c r="G138" s="31">
        <f t="shared" si="17"/>
        <v>4000</v>
      </c>
      <c r="H138" s="105"/>
      <c r="I138" s="105"/>
      <c r="J138" s="105"/>
      <c r="K138" s="106"/>
      <c r="L138" s="106">
        <v>4000</v>
      </c>
      <c r="M138" s="105"/>
      <c r="N138" s="105"/>
      <c r="O138" s="105"/>
      <c r="P138" s="105"/>
      <c r="Q138" s="105"/>
      <c r="R138" s="105"/>
      <c r="S138" s="105"/>
      <c r="T138" s="31">
        <f t="shared" si="18"/>
        <v>4000</v>
      </c>
      <c r="U138" s="105"/>
      <c r="V138" s="105"/>
      <c r="W138" s="105"/>
      <c r="X138" s="106"/>
      <c r="Y138" s="106">
        <v>4000</v>
      </c>
      <c r="Z138" s="105"/>
    </row>
    <row r="139" spans="1:26" ht="38.25">
      <c r="A139" s="57" t="s">
        <v>5</v>
      </c>
      <c r="B139" s="60" t="s">
        <v>194</v>
      </c>
      <c r="C139" s="29" t="s">
        <v>78</v>
      </c>
      <c r="D139" s="52" t="s">
        <v>266</v>
      </c>
      <c r="E139" s="41" t="s">
        <v>93</v>
      </c>
      <c r="F139" s="25" t="s">
        <v>310</v>
      </c>
      <c r="G139" s="31">
        <f t="shared" si="17"/>
        <v>9000</v>
      </c>
      <c r="H139" s="105"/>
      <c r="I139" s="105"/>
      <c r="J139" s="105"/>
      <c r="K139" s="106">
        <v>9000</v>
      </c>
      <c r="L139" s="106"/>
      <c r="M139" s="105"/>
      <c r="N139" s="105"/>
      <c r="O139" s="105"/>
      <c r="P139" s="105"/>
      <c r="Q139" s="105"/>
      <c r="R139" s="105"/>
      <c r="S139" s="105"/>
      <c r="T139" s="31">
        <f t="shared" si="18"/>
        <v>9000</v>
      </c>
      <c r="U139" s="105"/>
      <c r="V139" s="105"/>
      <c r="W139" s="105"/>
      <c r="X139" s="106">
        <v>9000</v>
      </c>
      <c r="Y139" s="106"/>
      <c r="Z139" s="105"/>
    </row>
    <row r="140" spans="1:26" ht="25.5">
      <c r="A140" s="57" t="s">
        <v>5</v>
      </c>
      <c r="B140" s="60" t="s">
        <v>195</v>
      </c>
      <c r="C140" s="29" t="s">
        <v>78</v>
      </c>
      <c r="D140" s="52" t="s">
        <v>267</v>
      </c>
      <c r="E140" s="41" t="s">
        <v>93</v>
      </c>
      <c r="F140" s="25" t="s">
        <v>311</v>
      </c>
      <c r="G140" s="31">
        <f t="shared" si="17"/>
        <v>9000</v>
      </c>
      <c r="H140" s="105"/>
      <c r="I140" s="105"/>
      <c r="J140" s="105"/>
      <c r="K140" s="106">
        <v>9000</v>
      </c>
      <c r="L140" s="106"/>
      <c r="M140" s="105"/>
      <c r="N140" s="105"/>
      <c r="O140" s="105"/>
      <c r="P140" s="105"/>
      <c r="Q140" s="105"/>
      <c r="R140" s="105"/>
      <c r="S140" s="105"/>
      <c r="T140" s="31">
        <f t="shared" si="18"/>
        <v>9000</v>
      </c>
      <c r="U140" s="105"/>
      <c r="V140" s="105"/>
      <c r="W140" s="105"/>
      <c r="X140" s="106">
        <v>9000</v>
      </c>
      <c r="Y140" s="106"/>
      <c r="Z140" s="105"/>
    </row>
    <row r="141" spans="1:26" ht="38.25">
      <c r="A141" s="57" t="s">
        <v>5</v>
      </c>
      <c r="B141" s="60" t="s">
        <v>196</v>
      </c>
      <c r="C141" s="29" t="s">
        <v>78</v>
      </c>
      <c r="D141" s="52" t="s">
        <v>268</v>
      </c>
      <c r="E141" s="41" t="s">
        <v>93</v>
      </c>
      <c r="F141" s="25" t="s">
        <v>312</v>
      </c>
      <c r="G141" s="31">
        <f t="shared" si="17"/>
        <v>9000</v>
      </c>
      <c r="H141" s="105"/>
      <c r="I141" s="105"/>
      <c r="J141" s="105"/>
      <c r="K141" s="106">
        <v>9000</v>
      </c>
      <c r="L141" s="106"/>
      <c r="M141" s="105"/>
      <c r="N141" s="105"/>
      <c r="O141" s="105"/>
      <c r="P141" s="105"/>
      <c r="Q141" s="105"/>
      <c r="R141" s="105"/>
      <c r="S141" s="105"/>
      <c r="T141" s="31">
        <f t="shared" si="18"/>
        <v>9000</v>
      </c>
      <c r="U141" s="105"/>
      <c r="V141" s="105"/>
      <c r="W141" s="105"/>
      <c r="X141" s="106">
        <v>9000</v>
      </c>
      <c r="Y141" s="106"/>
      <c r="Z141" s="105"/>
    </row>
    <row r="142" spans="1:26" ht="25.5">
      <c r="A142" s="57" t="s">
        <v>5</v>
      </c>
      <c r="B142" s="60" t="s">
        <v>197</v>
      </c>
      <c r="C142" s="29" t="s">
        <v>241</v>
      </c>
      <c r="D142" s="52" t="s">
        <v>269</v>
      </c>
      <c r="E142" s="41" t="s">
        <v>270</v>
      </c>
      <c r="F142" s="25" t="s">
        <v>313</v>
      </c>
      <c r="G142" s="31">
        <f t="shared" si="17"/>
        <v>15000</v>
      </c>
      <c r="H142" s="105"/>
      <c r="I142" s="105"/>
      <c r="J142" s="105"/>
      <c r="K142" s="106"/>
      <c r="L142" s="106">
        <v>15000</v>
      </c>
      <c r="M142" s="105"/>
      <c r="N142" s="105"/>
      <c r="O142" s="105"/>
      <c r="P142" s="105"/>
      <c r="Q142" s="105"/>
      <c r="R142" s="105"/>
      <c r="S142" s="105"/>
      <c r="T142" s="31">
        <f t="shared" si="18"/>
        <v>15000</v>
      </c>
      <c r="U142" s="105"/>
      <c r="V142" s="105"/>
      <c r="W142" s="105"/>
      <c r="X142" s="106"/>
      <c r="Y142" s="106">
        <v>15000</v>
      </c>
      <c r="Z142" s="105"/>
    </row>
    <row r="143" spans="1:26" ht="25.5">
      <c r="A143" s="57" t="s">
        <v>5</v>
      </c>
      <c r="B143" s="123" t="s">
        <v>198</v>
      </c>
      <c r="C143" s="29" t="s">
        <v>142</v>
      </c>
      <c r="D143" s="29" t="s">
        <v>271</v>
      </c>
      <c r="E143" s="41" t="s">
        <v>272</v>
      </c>
      <c r="F143" s="26" t="s">
        <v>314</v>
      </c>
      <c r="G143" s="31">
        <f t="shared" si="17"/>
        <v>30000</v>
      </c>
      <c r="H143" s="105"/>
      <c r="I143" s="105"/>
      <c r="J143" s="105"/>
      <c r="K143" s="106">
        <v>30000</v>
      </c>
      <c r="L143" s="106"/>
      <c r="M143" s="105"/>
      <c r="N143" s="105"/>
      <c r="O143" s="105"/>
      <c r="P143" s="105"/>
      <c r="Q143" s="105"/>
      <c r="R143" s="105"/>
      <c r="S143" s="105"/>
      <c r="T143" s="31">
        <f t="shared" si="18"/>
        <v>30000</v>
      </c>
      <c r="U143" s="105"/>
      <c r="V143" s="105"/>
      <c r="W143" s="105"/>
      <c r="X143" s="106">
        <v>30000</v>
      </c>
      <c r="Y143" s="106"/>
      <c r="Z143" s="105"/>
    </row>
    <row r="144" spans="1:26" ht="51">
      <c r="A144" s="57" t="s">
        <v>5</v>
      </c>
      <c r="B144" s="60" t="s">
        <v>199</v>
      </c>
      <c r="C144" s="29" t="s">
        <v>55</v>
      </c>
      <c r="D144" s="52" t="s">
        <v>273</v>
      </c>
      <c r="E144" s="41" t="s">
        <v>115</v>
      </c>
      <c r="F144" s="25" t="s">
        <v>315</v>
      </c>
      <c r="G144" s="31">
        <f t="shared" si="17"/>
        <v>17600</v>
      </c>
      <c r="H144" s="105"/>
      <c r="I144" s="105"/>
      <c r="J144" s="105"/>
      <c r="K144" s="106">
        <v>5000</v>
      </c>
      <c r="L144" s="106">
        <v>12600</v>
      </c>
      <c r="M144" s="105"/>
      <c r="N144" s="105"/>
      <c r="O144" s="105"/>
      <c r="P144" s="105"/>
      <c r="Q144" s="105"/>
      <c r="R144" s="105"/>
      <c r="S144" s="105"/>
      <c r="T144" s="31">
        <f t="shared" si="18"/>
        <v>17600</v>
      </c>
      <c r="U144" s="105"/>
      <c r="V144" s="105"/>
      <c r="W144" s="105"/>
      <c r="X144" s="106">
        <v>5000</v>
      </c>
      <c r="Y144" s="106">
        <v>12600</v>
      </c>
      <c r="Z144" s="105"/>
    </row>
    <row r="145" spans="1:26" ht="25.5">
      <c r="A145" s="71" t="s">
        <v>200</v>
      </c>
      <c r="B145" s="122" t="s">
        <v>51</v>
      </c>
      <c r="C145" s="113"/>
      <c r="D145" s="113"/>
      <c r="E145" s="113"/>
      <c r="F145" s="113"/>
      <c r="G145" s="32">
        <f>SUM(H145:M145)</f>
        <v>52996</v>
      </c>
      <c r="H145" s="105"/>
      <c r="I145" s="105"/>
      <c r="J145" s="105"/>
      <c r="K145" s="66">
        <v>52996</v>
      </c>
      <c r="L145" s="105"/>
      <c r="M145" s="105"/>
      <c r="N145" s="105"/>
      <c r="O145" s="105"/>
      <c r="P145" s="105"/>
      <c r="Q145" s="105"/>
      <c r="R145" s="105"/>
      <c r="S145" s="105"/>
      <c r="T145" s="32">
        <f t="shared" si="18"/>
        <v>52996</v>
      </c>
      <c r="U145" s="105"/>
      <c r="V145" s="105"/>
      <c r="W145" s="105"/>
      <c r="X145" s="66">
        <v>52996</v>
      </c>
      <c r="Y145" s="105"/>
      <c r="Z145" s="105"/>
    </row>
    <row r="146" spans="1:26">
      <c r="A146" s="20">
        <v>1</v>
      </c>
      <c r="B146" s="21" t="s">
        <v>19</v>
      </c>
      <c r="C146" s="113"/>
      <c r="D146" s="113"/>
      <c r="E146" s="113"/>
      <c r="F146" s="113"/>
      <c r="G146" s="31"/>
      <c r="H146" s="105"/>
      <c r="I146" s="105"/>
      <c r="J146" s="105"/>
      <c r="K146" s="105"/>
      <c r="L146" s="105"/>
      <c r="M146" s="105"/>
      <c r="N146" s="105"/>
      <c r="O146" s="105"/>
      <c r="P146" s="105"/>
      <c r="Q146" s="105"/>
      <c r="R146" s="105"/>
      <c r="S146" s="105"/>
      <c r="T146" s="31"/>
      <c r="U146" s="105"/>
      <c r="V146" s="105"/>
      <c r="W146" s="105"/>
      <c r="X146" s="105"/>
      <c r="Y146" s="105"/>
      <c r="Z146" s="105"/>
    </row>
    <row r="147" spans="1:26">
      <c r="A147" s="20">
        <v>2</v>
      </c>
      <c r="B147" s="21" t="s">
        <v>20</v>
      </c>
      <c r="C147" s="113"/>
      <c r="D147" s="113"/>
      <c r="E147" s="113"/>
      <c r="F147" s="113"/>
      <c r="G147" s="32">
        <f t="shared" ref="G147:G162" si="19">SUM(H147:M147)</f>
        <v>52996</v>
      </c>
      <c r="H147" s="105"/>
      <c r="I147" s="105"/>
      <c r="J147" s="105"/>
      <c r="K147" s="66">
        <f>K148+K153</f>
        <v>52996</v>
      </c>
      <c r="L147" s="105"/>
      <c r="M147" s="105"/>
      <c r="N147" s="105"/>
      <c r="O147" s="105"/>
      <c r="P147" s="105"/>
      <c r="Q147" s="105"/>
      <c r="R147" s="105"/>
      <c r="S147" s="105"/>
      <c r="T147" s="32">
        <f t="shared" si="18"/>
        <v>52996</v>
      </c>
      <c r="U147" s="105"/>
      <c r="V147" s="105"/>
      <c r="W147" s="105"/>
      <c r="X147" s="66">
        <f>X148+X153</f>
        <v>52996</v>
      </c>
      <c r="Y147" s="105"/>
      <c r="Z147" s="105"/>
    </row>
    <row r="148" spans="1:26" ht="25.5">
      <c r="A148" s="70" t="s">
        <v>21</v>
      </c>
      <c r="B148" s="122" t="s">
        <v>26</v>
      </c>
      <c r="C148" s="113"/>
      <c r="D148" s="113"/>
      <c r="E148" s="113"/>
      <c r="F148" s="113"/>
      <c r="G148" s="32">
        <f t="shared" si="19"/>
        <v>4196</v>
      </c>
      <c r="H148" s="105"/>
      <c r="I148" s="105"/>
      <c r="J148" s="105"/>
      <c r="K148" s="107">
        <v>4196</v>
      </c>
      <c r="L148" s="105"/>
      <c r="M148" s="105"/>
      <c r="N148" s="105"/>
      <c r="O148" s="105"/>
      <c r="P148" s="105"/>
      <c r="Q148" s="105"/>
      <c r="R148" s="105"/>
      <c r="S148" s="105"/>
      <c r="T148" s="32">
        <f t="shared" si="18"/>
        <v>4196</v>
      </c>
      <c r="U148" s="105"/>
      <c r="V148" s="105"/>
      <c r="W148" s="105"/>
      <c r="X148" s="107">
        <v>4196</v>
      </c>
      <c r="Y148" s="105"/>
      <c r="Z148" s="105"/>
    </row>
    <row r="149" spans="1:26" ht="76.5">
      <c r="A149" s="57" t="s">
        <v>5</v>
      </c>
      <c r="B149" s="61" t="s">
        <v>201</v>
      </c>
      <c r="C149" s="41" t="s">
        <v>37</v>
      </c>
      <c r="D149" s="52"/>
      <c r="E149" s="41" t="s">
        <v>36</v>
      </c>
      <c r="F149" s="65" t="s">
        <v>327</v>
      </c>
      <c r="G149" s="31">
        <f t="shared" si="19"/>
        <v>196</v>
      </c>
      <c r="H149" s="105"/>
      <c r="I149" s="105"/>
      <c r="J149" s="105"/>
      <c r="K149" s="108">
        <v>196</v>
      </c>
      <c r="L149" s="105"/>
      <c r="M149" s="105"/>
      <c r="N149" s="105"/>
      <c r="O149" s="105"/>
      <c r="P149" s="105"/>
      <c r="Q149" s="105"/>
      <c r="R149" s="105"/>
      <c r="S149" s="105"/>
      <c r="T149" s="31">
        <f t="shared" si="18"/>
        <v>196</v>
      </c>
      <c r="U149" s="105"/>
      <c r="V149" s="105"/>
      <c r="W149" s="105"/>
      <c r="X149" s="108">
        <v>196</v>
      </c>
      <c r="Y149" s="105"/>
      <c r="Z149" s="105"/>
    </row>
    <row r="150" spans="1:26" ht="51">
      <c r="A150" s="57" t="s">
        <v>5</v>
      </c>
      <c r="B150" s="60" t="s">
        <v>202</v>
      </c>
      <c r="C150" s="41" t="s">
        <v>55</v>
      </c>
      <c r="D150" s="52" t="s">
        <v>316</v>
      </c>
      <c r="E150" s="41" t="s">
        <v>150</v>
      </c>
      <c r="F150" s="25" t="s">
        <v>328</v>
      </c>
      <c r="G150" s="31">
        <f t="shared" si="19"/>
        <v>1600</v>
      </c>
      <c r="H150" s="105"/>
      <c r="I150" s="105"/>
      <c r="J150" s="105"/>
      <c r="K150" s="108">
        <v>1600</v>
      </c>
      <c r="L150" s="105"/>
      <c r="M150" s="105"/>
      <c r="N150" s="105"/>
      <c r="O150" s="105"/>
      <c r="P150" s="105"/>
      <c r="Q150" s="105"/>
      <c r="R150" s="105"/>
      <c r="S150" s="105"/>
      <c r="T150" s="31">
        <f t="shared" si="18"/>
        <v>1600</v>
      </c>
      <c r="U150" s="105"/>
      <c r="V150" s="105"/>
      <c r="W150" s="105"/>
      <c r="X150" s="108">
        <v>1600</v>
      </c>
      <c r="Y150" s="105"/>
      <c r="Z150" s="105"/>
    </row>
    <row r="151" spans="1:26" ht="38.25">
      <c r="A151" s="57" t="s">
        <v>5</v>
      </c>
      <c r="B151" s="60" t="s">
        <v>203</v>
      </c>
      <c r="C151" s="41" t="s">
        <v>252</v>
      </c>
      <c r="D151" s="41" t="s">
        <v>317</v>
      </c>
      <c r="E151" s="41"/>
      <c r="F151" s="25" t="s">
        <v>329</v>
      </c>
      <c r="G151" s="31">
        <f t="shared" si="19"/>
        <v>1200</v>
      </c>
      <c r="H151" s="105"/>
      <c r="I151" s="105"/>
      <c r="J151" s="105"/>
      <c r="K151" s="108">
        <v>1200</v>
      </c>
      <c r="L151" s="105"/>
      <c r="M151" s="105"/>
      <c r="N151" s="105"/>
      <c r="O151" s="105"/>
      <c r="P151" s="105"/>
      <c r="Q151" s="105"/>
      <c r="R151" s="105"/>
      <c r="S151" s="105"/>
      <c r="T151" s="31">
        <f t="shared" si="18"/>
        <v>1200</v>
      </c>
      <c r="U151" s="105"/>
      <c r="V151" s="105"/>
      <c r="W151" s="105"/>
      <c r="X151" s="108">
        <v>1200</v>
      </c>
      <c r="Y151" s="105"/>
      <c r="Z151" s="105"/>
    </row>
    <row r="152" spans="1:26" ht="38.25">
      <c r="A152" s="57" t="s">
        <v>5</v>
      </c>
      <c r="B152" s="60" t="s">
        <v>204</v>
      </c>
      <c r="C152" s="41" t="s">
        <v>55</v>
      </c>
      <c r="D152" s="41" t="s">
        <v>318</v>
      </c>
      <c r="E152" s="41"/>
      <c r="F152" s="25" t="s">
        <v>330</v>
      </c>
      <c r="G152" s="31">
        <f t="shared" si="19"/>
        <v>1200</v>
      </c>
      <c r="H152" s="105"/>
      <c r="I152" s="105"/>
      <c r="J152" s="105"/>
      <c r="K152" s="108">
        <v>1200</v>
      </c>
      <c r="L152" s="105"/>
      <c r="M152" s="105"/>
      <c r="N152" s="105"/>
      <c r="O152" s="105"/>
      <c r="P152" s="105"/>
      <c r="Q152" s="105"/>
      <c r="R152" s="105"/>
      <c r="S152" s="105"/>
      <c r="T152" s="31">
        <f t="shared" si="18"/>
        <v>1200</v>
      </c>
      <c r="U152" s="105"/>
      <c r="V152" s="105"/>
      <c r="W152" s="105"/>
      <c r="X152" s="108">
        <v>1200</v>
      </c>
      <c r="Y152" s="105"/>
      <c r="Z152" s="105"/>
    </row>
    <row r="153" spans="1:26">
      <c r="A153" s="70" t="s">
        <v>22</v>
      </c>
      <c r="B153" s="122" t="s">
        <v>30</v>
      </c>
      <c r="C153" s="62"/>
      <c r="D153" s="62"/>
      <c r="E153" s="62"/>
      <c r="F153" s="62"/>
      <c r="G153" s="32">
        <f t="shared" si="19"/>
        <v>48800</v>
      </c>
      <c r="H153" s="105"/>
      <c r="I153" s="105"/>
      <c r="J153" s="105"/>
      <c r="K153" s="107">
        <v>48800</v>
      </c>
      <c r="L153" s="105"/>
      <c r="M153" s="105"/>
      <c r="N153" s="105"/>
      <c r="O153" s="105"/>
      <c r="P153" s="105"/>
      <c r="Q153" s="105"/>
      <c r="R153" s="105"/>
      <c r="S153" s="105"/>
      <c r="T153" s="32">
        <f t="shared" si="18"/>
        <v>48800</v>
      </c>
      <c r="U153" s="105"/>
      <c r="V153" s="105"/>
      <c r="W153" s="105"/>
      <c r="X153" s="107">
        <v>48800</v>
      </c>
      <c r="Y153" s="105"/>
      <c r="Z153" s="105"/>
    </row>
    <row r="154" spans="1:26" ht="51">
      <c r="A154" s="57" t="s">
        <v>5</v>
      </c>
      <c r="B154" s="60" t="s">
        <v>205</v>
      </c>
      <c r="C154" s="41" t="s">
        <v>252</v>
      </c>
      <c r="D154" s="52" t="s">
        <v>319</v>
      </c>
      <c r="E154" s="41" t="s">
        <v>36</v>
      </c>
      <c r="F154" s="65" t="s">
        <v>331</v>
      </c>
      <c r="G154" s="31">
        <f t="shared" si="19"/>
        <v>6000</v>
      </c>
      <c r="H154" s="105"/>
      <c r="I154" s="105"/>
      <c r="J154" s="105"/>
      <c r="K154" s="108">
        <v>6000</v>
      </c>
      <c r="L154" s="105"/>
      <c r="M154" s="105"/>
      <c r="N154" s="105"/>
      <c r="O154" s="105"/>
      <c r="P154" s="105"/>
      <c r="Q154" s="105"/>
      <c r="R154" s="105"/>
      <c r="S154" s="105"/>
      <c r="T154" s="31">
        <f t="shared" si="18"/>
        <v>6000</v>
      </c>
      <c r="U154" s="105"/>
      <c r="V154" s="105"/>
      <c r="W154" s="105"/>
      <c r="X154" s="108">
        <v>6000</v>
      </c>
      <c r="Y154" s="105"/>
      <c r="Z154" s="105"/>
    </row>
    <row r="155" spans="1:26" ht="76.5">
      <c r="A155" s="57" t="s">
        <v>5</v>
      </c>
      <c r="B155" s="60" t="s">
        <v>206</v>
      </c>
      <c r="C155" s="41" t="s">
        <v>78</v>
      </c>
      <c r="D155" s="52" t="s">
        <v>320</v>
      </c>
      <c r="E155" s="41"/>
      <c r="F155" s="25" t="s">
        <v>332</v>
      </c>
      <c r="G155" s="31">
        <f t="shared" si="19"/>
        <v>5000</v>
      </c>
      <c r="H155" s="105"/>
      <c r="I155" s="105"/>
      <c r="J155" s="105"/>
      <c r="K155" s="108">
        <v>5000</v>
      </c>
      <c r="L155" s="105"/>
      <c r="M155" s="105"/>
      <c r="N155" s="105"/>
      <c r="O155" s="105"/>
      <c r="P155" s="105"/>
      <c r="Q155" s="105"/>
      <c r="R155" s="105"/>
      <c r="S155" s="105"/>
      <c r="T155" s="31">
        <f t="shared" si="18"/>
        <v>5000</v>
      </c>
      <c r="U155" s="105"/>
      <c r="V155" s="105"/>
      <c r="W155" s="105"/>
      <c r="X155" s="108">
        <v>5000</v>
      </c>
      <c r="Y155" s="105"/>
      <c r="Z155" s="105"/>
    </row>
    <row r="156" spans="1:26" ht="25.5">
      <c r="A156" s="73" t="s">
        <v>5</v>
      </c>
      <c r="B156" s="155" t="s">
        <v>207</v>
      </c>
      <c r="C156" s="74" t="s">
        <v>229</v>
      </c>
      <c r="D156" s="156" t="s">
        <v>321</v>
      </c>
      <c r="E156" s="74" t="s">
        <v>150</v>
      </c>
      <c r="F156" s="144" t="s">
        <v>333</v>
      </c>
      <c r="G156" s="76">
        <f t="shared" si="19"/>
        <v>2000</v>
      </c>
      <c r="H156" s="110"/>
      <c r="I156" s="110"/>
      <c r="J156" s="110"/>
      <c r="K156" s="163">
        <v>2000</v>
      </c>
      <c r="L156" s="110"/>
      <c r="M156" s="110"/>
      <c r="N156" s="110"/>
      <c r="O156" s="110"/>
      <c r="P156" s="110"/>
      <c r="Q156" s="110"/>
      <c r="R156" s="110"/>
      <c r="S156" s="110"/>
      <c r="T156" s="76">
        <f t="shared" si="18"/>
        <v>2000</v>
      </c>
      <c r="U156" s="110"/>
      <c r="V156" s="110"/>
      <c r="W156" s="110"/>
      <c r="X156" s="163">
        <v>2000</v>
      </c>
      <c r="Y156" s="110"/>
      <c r="Z156" s="110"/>
    </row>
    <row r="157" spans="1:26" ht="57" customHeight="1">
      <c r="A157" s="157" t="s">
        <v>5</v>
      </c>
      <c r="B157" s="158" t="s">
        <v>208</v>
      </c>
      <c r="C157" s="159" t="s">
        <v>242</v>
      </c>
      <c r="D157" s="160" t="s">
        <v>322</v>
      </c>
      <c r="E157" s="159" t="s">
        <v>150</v>
      </c>
      <c r="F157" s="150" t="s">
        <v>334</v>
      </c>
      <c r="G157" s="133">
        <f t="shared" si="19"/>
        <v>2000</v>
      </c>
      <c r="H157" s="153"/>
      <c r="I157" s="153"/>
      <c r="J157" s="153"/>
      <c r="K157" s="164">
        <v>2000</v>
      </c>
      <c r="L157" s="153"/>
      <c r="M157" s="153"/>
      <c r="N157" s="153"/>
      <c r="O157" s="153"/>
      <c r="P157" s="153"/>
      <c r="Q157" s="153"/>
      <c r="R157" s="153"/>
      <c r="S157" s="153"/>
      <c r="T157" s="133">
        <f t="shared" si="18"/>
        <v>2000</v>
      </c>
      <c r="U157" s="153"/>
      <c r="V157" s="153"/>
      <c r="W157" s="153"/>
      <c r="X157" s="164">
        <v>2000</v>
      </c>
      <c r="Y157" s="153"/>
      <c r="Z157" s="153"/>
    </row>
    <row r="158" spans="1:26" ht="38.25">
      <c r="A158" s="57" t="s">
        <v>5</v>
      </c>
      <c r="B158" s="58" t="s">
        <v>209</v>
      </c>
      <c r="C158" s="41" t="s">
        <v>78</v>
      </c>
      <c r="D158" s="52" t="s">
        <v>323</v>
      </c>
      <c r="E158" s="41" t="s">
        <v>150</v>
      </c>
      <c r="F158" s="25" t="s">
        <v>335</v>
      </c>
      <c r="G158" s="31">
        <f t="shared" si="19"/>
        <v>3000</v>
      </c>
      <c r="H158" s="105"/>
      <c r="I158" s="105"/>
      <c r="J158" s="105"/>
      <c r="K158" s="108">
        <v>3000</v>
      </c>
      <c r="L158" s="105"/>
      <c r="M158" s="105"/>
      <c r="N158" s="105"/>
      <c r="O158" s="105"/>
      <c r="P158" s="105"/>
      <c r="Q158" s="105"/>
      <c r="R158" s="105"/>
      <c r="S158" s="105"/>
      <c r="T158" s="31">
        <f t="shared" si="18"/>
        <v>3000</v>
      </c>
      <c r="U158" s="105"/>
      <c r="V158" s="105"/>
      <c r="W158" s="105"/>
      <c r="X158" s="108">
        <v>3000</v>
      </c>
      <c r="Y158" s="105"/>
      <c r="Z158" s="105"/>
    </row>
    <row r="159" spans="1:26" ht="51">
      <c r="A159" s="57" t="s">
        <v>5</v>
      </c>
      <c r="B159" s="60" t="s">
        <v>210</v>
      </c>
      <c r="C159" s="29" t="s">
        <v>241</v>
      </c>
      <c r="D159" s="52" t="s">
        <v>324</v>
      </c>
      <c r="E159" s="41" t="s">
        <v>150</v>
      </c>
      <c r="F159" s="25" t="s">
        <v>336</v>
      </c>
      <c r="G159" s="31">
        <f t="shared" si="19"/>
        <v>7800</v>
      </c>
      <c r="H159" s="105"/>
      <c r="I159" s="105"/>
      <c r="J159" s="105"/>
      <c r="K159" s="108">
        <v>7800</v>
      </c>
      <c r="L159" s="105"/>
      <c r="M159" s="105"/>
      <c r="N159" s="105"/>
      <c r="O159" s="105"/>
      <c r="P159" s="105"/>
      <c r="Q159" s="105"/>
      <c r="R159" s="105"/>
      <c r="S159" s="105"/>
      <c r="T159" s="31">
        <f t="shared" si="18"/>
        <v>7800</v>
      </c>
      <c r="U159" s="105"/>
      <c r="V159" s="105"/>
      <c r="W159" s="105"/>
      <c r="X159" s="108">
        <v>7800</v>
      </c>
      <c r="Y159" s="105"/>
      <c r="Z159" s="105"/>
    </row>
    <row r="160" spans="1:26" ht="25.5">
      <c r="A160" s="57" t="s">
        <v>5</v>
      </c>
      <c r="B160" s="58" t="s">
        <v>211</v>
      </c>
      <c r="C160" s="41" t="s">
        <v>90</v>
      </c>
      <c r="D160" s="52" t="s">
        <v>325</v>
      </c>
      <c r="E160" s="41" t="s">
        <v>150</v>
      </c>
      <c r="F160" s="25" t="s">
        <v>337</v>
      </c>
      <c r="G160" s="31">
        <f t="shared" si="19"/>
        <v>18000</v>
      </c>
      <c r="H160" s="105"/>
      <c r="I160" s="105"/>
      <c r="J160" s="105"/>
      <c r="K160" s="108">
        <v>18000</v>
      </c>
      <c r="L160" s="105"/>
      <c r="M160" s="105"/>
      <c r="N160" s="105"/>
      <c r="O160" s="105"/>
      <c r="P160" s="105"/>
      <c r="Q160" s="105"/>
      <c r="R160" s="105"/>
      <c r="S160" s="105"/>
      <c r="T160" s="31">
        <f t="shared" si="18"/>
        <v>18000</v>
      </c>
      <c r="U160" s="105"/>
      <c r="V160" s="105"/>
      <c r="W160" s="105"/>
      <c r="X160" s="108">
        <v>18000</v>
      </c>
      <c r="Y160" s="105"/>
      <c r="Z160" s="105"/>
    </row>
    <row r="161" spans="1:26" ht="25.5">
      <c r="A161" s="57" t="s">
        <v>5</v>
      </c>
      <c r="B161" s="58" t="s">
        <v>212</v>
      </c>
      <c r="C161" s="41" t="s">
        <v>55</v>
      </c>
      <c r="D161" s="52" t="s">
        <v>326</v>
      </c>
      <c r="E161" s="41" t="s">
        <v>150</v>
      </c>
      <c r="F161" s="25" t="s">
        <v>338</v>
      </c>
      <c r="G161" s="31">
        <f t="shared" si="19"/>
        <v>5000</v>
      </c>
      <c r="H161" s="105"/>
      <c r="I161" s="105"/>
      <c r="J161" s="105"/>
      <c r="K161" s="108">
        <v>5000</v>
      </c>
      <c r="L161" s="105"/>
      <c r="M161" s="105"/>
      <c r="N161" s="105"/>
      <c r="O161" s="105"/>
      <c r="P161" s="105"/>
      <c r="Q161" s="105"/>
      <c r="R161" s="105"/>
      <c r="S161" s="105"/>
      <c r="T161" s="31">
        <f t="shared" si="18"/>
        <v>5000</v>
      </c>
      <c r="U161" s="105"/>
      <c r="V161" s="105"/>
      <c r="W161" s="105"/>
      <c r="X161" s="108">
        <v>5000</v>
      </c>
      <c r="Y161" s="105"/>
      <c r="Z161" s="105"/>
    </row>
    <row r="162" spans="1:26">
      <c r="A162" s="62" t="s">
        <v>213</v>
      </c>
      <c r="B162" s="122" t="s">
        <v>214</v>
      </c>
      <c r="C162" s="113"/>
      <c r="D162" s="113"/>
      <c r="E162" s="113"/>
      <c r="F162" s="113"/>
      <c r="G162" s="32">
        <f t="shared" si="19"/>
        <v>19550</v>
      </c>
      <c r="H162" s="105"/>
      <c r="I162" s="105"/>
      <c r="J162" s="105"/>
      <c r="K162" s="107">
        <v>19550</v>
      </c>
      <c r="L162" s="105"/>
      <c r="M162" s="105"/>
      <c r="N162" s="105"/>
      <c r="O162" s="105"/>
      <c r="P162" s="105"/>
      <c r="Q162" s="105"/>
      <c r="R162" s="105"/>
      <c r="S162" s="105"/>
      <c r="T162" s="32">
        <f t="shared" si="18"/>
        <v>19550</v>
      </c>
      <c r="U162" s="105"/>
      <c r="V162" s="105"/>
      <c r="W162" s="105"/>
      <c r="X162" s="107">
        <v>19550</v>
      </c>
      <c r="Y162" s="105"/>
      <c r="Z162" s="105"/>
    </row>
    <row r="163" spans="1:26">
      <c r="A163" s="20">
        <v>1</v>
      </c>
      <c r="B163" s="21" t="s">
        <v>19</v>
      </c>
      <c r="C163" s="113"/>
      <c r="D163" s="113"/>
      <c r="E163" s="113"/>
      <c r="F163" s="113"/>
      <c r="G163" s="31"/>
      <c r="H163" s="105"/>
      <c r="I163" s="105"/>
      <c r="J163" s="105"/>
      <c r="K163" s="105"/>
      <c r="L163" s="105"/>
      <c r="M163" s="105"/>
      <c r="N163" s="105"/>
      <c r="O163" s="105"/>
      <c r="P163" s="105"/>
      <c r="Q163" s="105"/>
      <c r="R163" s="105"/>
      <c r="S163" s="105"/>
      <c r="T163" s="31"/>
      <c r="U163" s="105"/>
      <c r="V163" s="105"/>
      <c r="W163" s="105"/>
      <c r="X163" s="105"/>
      <c r="Y163" s="105"/>
      <c r="Z163" s="105"/>
    </row>
    <row r="164" spans="1:26">
      <c r="A164" s="20">
        <v>2</v>
      </c>
      <c r="B164" s="21" t="s">
        <v>20</v>
      </c>
      <c r="C164" s="113"/>
      <c r="D164" s="113"/>
      <c r="E164" s="113"/>
      <c r="F164" s="113"/>
      <c r="G164" s="32">
        <f t="shared" ref="G164:G167" si="20">SUM(H164:M164)</f>
        <v>19550</v>
      </c>
      <c r="H164" s="105"/>
      <c r="I164" s="105"/>
      <c r="J164" s="105"/>
      <c r="K164" s="67">
        <f>K165</f>
        <v>19550</v>
      </c>
      <c r="L164" s="105"/>
      <c r="M164" s="105"/>
      <c r="N164" s="105"/>
      <c r="O164" s="105"/>
      <c r="P164" s="105"/>
      <c r="Q164" s="105"/>
      <c r="R164" s="105"/>
      <c r="S164" s="105"/>
      <c r="T164" s="32">
        <f t="shared" ref="T164:T176" si="21">SUM(U164:Z164)</f>
        <v>19550</v>
      </c>
      <c r="U164" s="105"/>
      <c r="V164" s="105"/>
      <c r="W164" s="105"/>
      <c r="X164" s="67">
        <f>X165</f>
        <v>19550</v>
      </c>
      <c r="Y164" s="105"/>
      <c r="Z164" s="105"/>
    </row>
    <row r="165" spans="1:26">
      <c r="A165" s="70"/>
      <c r="B165" s="122" t="s">
        <v>32</v>
      </c>
      <c r="C165" s="113"/>
      <c r="D165" s="113"/>
      <c r="E165" s="113"/>
      <c r="F165" s="113"/>
      <c r="G165" s="32">
        <f t="shared" si="20"/>
        <v>19550</v>
      </c>
      <c r="H165" s="105"/>
      <c r="I165" s="105"/>
      <c r="J165" s="105"/>
      <c r="K165" s="66">
        <f>K166</f>
        <v>19550</v>
      </c>
      <c r="L165" s="105"/>
      <c r="M165" s="105"/>
      <c r="N165" s="105"/>
      <c r="O165" s="105"/>
      <c r="P165" s="105"/>
      <c r="Q165" s="105"/>
      <c r="R165" s="105"/>
      <c r="S165" s="105"/>
      <c r="T165" s="32">
        <f t="shared" si="21"/>
        <v>19550</v>
      </c>
      <c r="U165" s="105"/>
      <c r="V165" s="105"/>
      <c r="W165" s="105"/>
      <c r="X165" s="66">
        <f>X166</f>
        <v>19550</v>
      </c>
      <c r="Y165" s="105"/>
      <c r="Z165" s="105"/>
    </row>
    <row r="166" spans="1:26" ht="25.5">
      <c r="A166" s="77" t="s">
        <v>5</v>
      </c>
      <c r="B166" s="124" t="s">
        <v>215</v>
      </c>
      <c r="C166" s="78" t="s">
        <v>339</v>
      </c>
      <c r="D166" s="78"/>
      <c r="E166" s="127" t="s">
        <v>42</v>
      </c>
      <c r="F166" s="79" t="s">
        <v>340</v>
      </c>
      <c r="G166" s="80">
        <f t="shared" si="20"/>
        <v>19550</v>
      </c>
      <c r="H166" s="109"/>
      <c r="I166" s="109"/>
      <c r="J166" s="109"/>
      <c r="K166" s="81">
        <f>20000-450</f>
        <v>19550</v>
      </c>
      <c r="L166" s="109"/>
      <c r="M166" s="109"/>
      <c r="N166" s="109"/>
      <c r="O166" s="109"/>
      <c r="P166" s="109"/>
      <c r="Q166" s="109"/>
      <c r="R166" s="109"/>
      <c r="S166" s="109"/>
      <c r="T166" s="80">
        <f t="shared" si="21"/>
        <v>19550</v>
      </c>
      <c r="U166" s="109"/>
      <c r="V166" s="109"/>
      <c r="W166" s="109"/>
      <c r="X166" s="81">
        <f>20000-450</f>
        <v>19550</v>
      </c>
      <c r="Y166" s="109"/>
      <c r="Z166" s="109"/>
    </row>
    <row r="167" spans="1:26" ht="29.25" customHeight="1">
      <c r="A167" s="17" t="s">
        <v>341</v>
      </c>
      <c r="B167" s="21" t="s">
        <v>342</v>
      </c>
      <c r="C167" s="114"/>
      <c r="D167" s="114"/>
      <c r="E167" s="114"/>
      <c r="F167" s="114"/>
      <c r="G167" s="96">
        <f t="shared" si="20"/>
        <v>69701.055999999997</v>
      </c>
      <c r="H167" s="105"/>
      <c r="I167" s="105"/>
      <c r="J167" s="105"/>
      <c r="K167" s="105"/>
      <c r="L167" s="107">
        <v>69701.055999999997</v>
      </c>
      <c r="M167" s="105"/>
      <c r="N167" s="105"/>
      <c r="O167" s="105"/>
      <c r="P167" s="105"/>
      <c r="Q167" s="105"/>
      <c r="R167" s="105"/>
      <c r="S167" s="105"/>
      <c r="T167" s="96">
        <f t="shared" si="21"/>
        <v>69701.055999999997</v>
      </c>
      <c r="U167" s="105"/>
      <c r="V167" s="105"/>
      <c r="W167" s="105"/>
      <c r="X167" s="105"/>
      <c r="Y167" s="107">
        <v>69701.055999999997</v>
      </c>
      <c r="Z167" s="105"/>
    </row>
    <row r="168" spans="1:26">
      <c r="A168" s="85" t="s">
        <v>3</v>
      </c>
      <c r="B168" s="125" t="s">
        <v>76</v>
      </c>
      <c r="C168" s="114"/>
      <c r="D168" s="114"/>
      <c r="E168" s="114"/>
      <c r="F168" s="114"/>
      <c r="G168" s="96">
        <f t="shared" ref="G168" si="22">SUM(H168:M168)</f>
        <v>9701.0560000000005</v>
      </c>
      <c r="H168" s="105"/>
      <c r="I168" s="105"/>
      <c r="J168" s="105"/>
      <c r="K168" s="105"/>
      <c r="L168" s="107">
        <v>9701.0560000000005</v>
      </c>
      <c r="M168" s="105"/>
      <c r="N168" s="105"/>
      <c r="O168" s="105"/>
      <c r="P168" s="105"/>
      <c r="Q168" s="105"/>
      <c r="R168" s="105"/>
      <c r="S168" s="105"/>
      <c r="T168" s="96">
        <f t="shared" si="21"/>
        <v>9701.0560000000005</v>
      </c>
      <c r="U168" s="105"/>
      <c r="V168" s="105"/>
      <c r="W168" s="105"/>
      <c r="X168" s="105"/>
      <c r="Y168" s="107">
        <v>9701.0560000000005</v>
      </c>
      <c r="Z168" s="105"/>
    </row>
    <row r="169" spans="1:26">
      <c r="A169" s="20">
        <v>1</v>
      </c>
      <c r="B169" s="21" t="s">
        <v>19</v>
      </c>
      <c r="C169" s="114"/>
      <c r="D169" s="114"/>
      <c r="E169" s="114"/>
      <c r="F169" s="114"/>
      <c r="G169" s="96"/>
      <c r="H169" s="105"/>
      <c r="I169" s="105"/>
      <c r="J169" s="105"/>
      <c r="K169" s="105"/>
      <c r="L169" s="105"/>
      <c r="M169" s="105"/>
      <c r="N169" s="105"/>
      <c r="O169" s="105"/>
      <c r="P169" s="105"/>
      <c r="Q169" s="105"/>
      <c r="R169" s="105"/>
      <c r="S169" s="105"/>
      <c r="T169" s="96"/>
      <c r="U169" s="105"/>
      <c r="V169" s="105"/>
      <c r="W169" s="105"/>
      <c r="X169" s="105"/>
      <c r="Y169" s="105"/>
      <c r="Z169" s="105"/>
    </row>
    <row r="170" spans="1:26">
      <c r="A170" s="20">
        <v>2</v>
      </c>
      <c r="B170" s="21" t="s">
        <v>20</v>
      </c>
      <c r="C170" s="114"/>
      <c r="D170" s="114"/>
      <c r="E170" s="114"/>
      <c r="F170" s="114"/>
      <c r="G170" s="96">
        <f t="shared" ref="G170:G176" si="23">SUM(H170:M170)</f>
        <v>9701.0560000000005</v>
      </c>
      <c r="H170" s="105"/>
      <c r="I170" s="105"/>
      <c r="J170" s="105"/>
      <c r="K170" s="105"/>
      <c r="L170" s="107">
        <v>9701.0560000000005</v>
      </c>
      <c r="M170" s="105"/>
      <c r="N170" s="105"/>
      <c r="O170" s="105"/>
      <c r="P170" s="105"/>
      <c r="Q170" s="105"/>
      <c r="R170" s="105"/>
      <c r="S170" s="105"/>
      <c r="T170" s="96">
        <f t="shared" si="21"/>
        <v>9701.0560000000005</v>
      </c>
      <c r="U170" s="105"/>
      <c r="V170" s="105"/>
      <c r="W170" s="105"/>
      <c r="X170" s="105"/>
      <c r="Y170" s="107">
        <v>9701.0560000000005</v>
      </c>
      <c r="Z170" s="105"/>
    </row>
    <row r="171" spans="1:26" ht="25.5">
      <c r="A171" s="86"/>
      <c r="B171" s="125" t="s">
        <v>26</v>
      </c>
      <c r="C171" s="114"/>
      <c r="D171" s="114"/>
      <c r="E171" s="114"/>
      <c r="F171" s="114"/>
      <c r="G171" s="96">
        <f t="shared" si="23"/>
        <v>9701.0560000000005</v>
      </c>
      <c r="H171" s="105"/>
      <c r="I171" s="105"/>
      <c r="J171" s="105"/>
      <c r="K171" s="105"/>
      <c r="L171" s="107">
        <v>9701.0560000000005</v>
      </c>
      <c r="M171" s="105"/>
      <c r="N171" s="105"/>
      <c r="O171" s="105"/>
      <c r="P171" s="105"/>
      <c r="Q171" s="105"/>
      <c r="R171" s="105"/>
      <c r="S171" s="105"/>
      <c r="T171" s="96">
        <f t="shared" si="21"/>
        <v>9701.0560000000005</v>
      </c>
      <c r="U171" s="105"/>
      <c r="V171" s="105"/>
      <c r="W171" s="105"/>
      <c r="X171" s="105"/>
      <c r="Y171" s="107">
        <v>9701.0560000000005</v>
      </c>
      <c r="Z171" s="105"/>
    </row>
    <row r="172" spans="1:26" ht="25.5">
      <c r="A172" s="57" t="s">
        <v>5</v>
      </c>
      <c r="B172" s="82" t="s">
        <v>343</v>
      </c>
      <c r="C172" s="36" t="s">
        <v>351</v>
      </c>
      <c r="D172" s="114"/>
      <c r="E172" s="114"/>
      <c r="F172" s="92" t="s">
        <v>355</v>
      </c>
      <c r="G172" s="80">
        <f t="shared" si="23"/>
        <v>1183</v>
      </c>
      <c r="H172" s="105"/>
      <c r="I172" s="105"/>
      <c r="J172" s="105"/>
      <c r="K172" s="105"/>
      <c r="L172" s="108">
        <v>1183</v>
      </c>
      <c r="M172" s="105"/>
      <c r="N172" s="105"/>
      <c r="O172" s="105"/>
      <c r="P172" s="105"/>
      <c r="Q172" s="105"/>
      <c r="R172" s="105"/>
      <c r="S172" s="105"/>
      <c r="T172" s="80">
        <f t="shared" si="21"/>
        <v>1183</v>
      </c>
      <c r="U172" s="105"/>
      <c r="V172" s="105"/>
      <c r="W172" s="105"/>
      <c r="X172" s="105"/>
      <c r="Y172" s="108">
        <v>1183</v>
      </c>
      <c r="Z172" s="105"/>
    </row>
    <row r="173" spans="1:26" ht="38.25">
      <c r="A173" s="57" t="s">
        <v>5</v>
      </c>
      <c r="B173" s="82" t="s">
        <v>344</v>
      </c>
      <c r="C173" s="36" t="s">
        <v>351</v>
      </c>
      <c r="D173" s="114"/>
      <c r="E173" s="114"/>
      <c r="F173" s="92" t="s">
        <v>356</v>
      </c>
      <c r="G173" s="80">
        <f t="shared" si="23"/>
        <v>2914</v>
      </c>
      <c r="H173" s="105"/>
      <c r="I173" s="105"/>
      <c r="J173" s="105"/>
      <c r="K173" s="105"/>
      <c r="L173" s="108">
        <v>2914</v>
      </c>
      <c r="M173" s="105"/>
      <c r="N173" s="105"/>
      <c r="O173" s="105"/>
      <c r="P173" s="105"/>
      <c r="Q173" s="105"/>
      <c r="R173" s="105"/>
      <c r="S173" s="105"/>
      <c r="T173" s="80">
        <f t="shared" si="21"/>
        <v>2914</v>
      </c>
      <c r="U173" s="105"/>
      <c r="V173" s="105"/>
      <c r="W173" s="105"/>
      <c r="X173" s="105"/>
      <c r="Y173" s="108">
        <v>2914</v>
      </c>
      <c r="Z173" s="105"/>
    </row>
    <row r="174" spans="1:26" ht="38.25">
      <c r="A174" s="57" t="s">
        <v>5</v>
      </c>
      <c r="B174" s="82" t="s">
        <v>345</v>
      </c>
      <c r="C174" s="36" t="s">
        <v>351</v>
      </c>
      <c r="D174" s="114"/>
      <c r="E174" s="114"/>
      <c r="F174" s="92" t="s">
        <v>357</v>
      </c>
      <c r="G174" s="80">
        <f t="shared" si="23"/>
        <v>5546</v>
      </c>
      <c r="H174" s="105"/>
      <c r="I174" s="105"/>
      <c r="J174" s="105"/>
      <c r="K174" s="105"/>
      <c r="L174" s="108">
        <v>5546</v>
      </c>
      <c r="M174" s="105"/>
      <c r="N174" s="105"/>
      <c r="O174" s="105"/>
      <c r="P174" s="105"/>
      <c r="Q174" s="105"/>
      <c r="R174" s="105"/>
      <c r="S174" s="105"/>
      <c r="T174" s="80">
        <f t="shared" si="21"/>
        <v>5546</v>
      </c>
      <c r="U174" s="105"/>
      <c r="V174" s="105"/>
      <c r="W174" s="105"/>
      <c r="X174" s="105"/>
      <c r="Y174" s="108">
        <v>5546</v>
      </c>
      <c r="Z174" s="105"/>
    </row>
    <row r="175" spans="1:26" ht="51">
      <c r="A175" s="57" t="s">
        <v>5</v>
      </c>
      <c r="B175" s="82" t="s">
        <v>346</v>
      </c>
      <c r="C175" s="36" t="s">
        <v>351</v>
      </c>
      <c r="D175" s="114"/>
      <c r="E175" s="114"/>
      <c r="F175" s="92" t="s">
        <v>357</v>
      </c>
      <c r="G175" s="80">
        <f t="shared" si="23"/>
        <v>58.055999999999585</v>
      </c>
      <c r="H175" s="105"/>
      <c r="I175" s="105"/>
      <c r="J175" s="105"/>
      <c r="K175" s="105"/>
      <c r="L175" s="108">
        <v>58.055999999999585</v>
      </c>
      <c r="M175" s="105"/>
      <c r="N175" s="105"/>
      <c r="O175" s="105"/>
      <c r="P175" s="105"/>
      <c r="Q175" s="105"/>
      <c r="R175" s="105"/>
      <c r="S175" s="105"/>
      <c r="T175" s="80">
        <f t="shared" si="21"/>
        <v>58.055999999999585</v>
      </c>
      <c r="U175" s="105"/>
      <c r="V175" s="105"/>
      <c r="W175" s="105"/>
      <c r="X175" s="105"/>
      <c r="Y175" s="108">
        <v>58.055999999999585</v>
      </c>
      <c r="Z175" s="105"/>
    </row>
    <row r="176" spans="1:26">
      <c r="A176" s="87" t="s">
        <v>4</v>
      </c>
      <c r="B176" s="84" t="s">
        <v>347</v>
      </c>
      <c r="C176" s="115"/>
      <c r="D176" s="114"/>
      <c r="E176" s="114"/>
      <c r="F176" s="115"/>
      <c r="G176" s="96">
        <f t="shared" si="23"/>
        <v>60000</v>
      </c>
      <c r="H176" s="105"/>
      <c r="I176" s="105"/>
      <c r="J176" s="105"/>
      <c r="K176" s="105"/>
      <c r="L176" s="107">
        <v>60000</v>
      </c>
      <c r="M176" s="105"/>
      <c r="N176" s="105"/>
      <c r="O176" s="105"/>
      <c r="P176" s="105"/>
      <c r="Q176" s="105"/>
      <c r="R176" s="105"/>
      <c r="S176" s="105"/>
      <c r="T176" s="96">
        <f t="shared" si="21"/>
        <v>60000</v>
      </c>
      <c r="U176" s="105"/>
      <c r="V176" s="105"/>
      <c r="W176" s="105"/>
      <c r="X176" s="105"/>
      <c r="Y176" s="107">
        <v>60000</v>
      </c>
      <c r="Z176" s="105"/>
    </row>
    <row r="177" spans="1:26">
      <c r="A177" s="20">
        <v>1</v>
      </c>
      <c r="B177" s="21" t="s">
        <v>19</v>
      </c>
      <c r="C177" s="114"/>
      <c r="D177" s="114"/>
      <c r="E177" s="114"/>
      <c r="F177" s="114"/>
      <c r="G177" s="105"/>
      <c r="H177" s="105"/>
      <c r="I177" s="105"/>
      <c r="J177" s="105"/>
      <c r="K177" s="105"/>
      <c r="L177" s="105"/>
      <c r="M177" s="105"/>
      <c r="N177" s="105"/>
      <c r="O177" s="105"/>
      <c r="P177" s="105"/>
      <c r="Q177" s="105"/>
      <c r="R177" s="105"/>
      <c r="S177" s="105"/>
      <c r="T177" s="105"/>
      <c r="U177" s="105"/>
      <c r="V177" s="105"/>
      <c r="W177" s="105"/>
      <c r="X177" s="105"/>
      <c r="Y177" s="105"/>
      <c r="Z177" s="105"/>
    </row>
    <row r="178" spans="1:26">
      <c r="A178" s="20">
        <v>2</v>
      </c>
      <c r="B178" s="21" t="s">
        <v>20</v>
      </c>
      <c r="C178" s="114"/>
      <c r="D178" s="114"/>
      <c r="E178" s="114"/>
      <c r="F178" s="114"/>
      <c r="G178" s="96">
        <f t="shared" ref="G178:G183" si="24">SUM(H178:M178)</f>
        <v>60000</v>
      </c>
      <c r="H178" s="105"/>
      <c r="I178" s="105"/>
      <c r="J178" s="105"/>
      <c r="K178" s="105"/>
      <c r="L178" s="107">
        <v>60000</v>
      </c>
      <c r="M178" s="105"/>
      <c r="N178" s="105"/>
      <c r="O178" s="105"/>
      <c r="P178" s="105"/>
      <c r="Q178" s="105"/>
      <c r="R178" s="105"/>
      <c r="S178" s="105"/>
      <c r="T178" s="96">
        <f t="shared" ref="T178:T183" si="25">SUM(U178:Z178)</f>
        <v>60000</v>
      </c>
      <c r="U178" s="105"/>
      <c r="V178" s="105"/>
      <c r="W178" s="105"/>
      <c r="X178" s="105"/>
      <c r="Y178" s="107">
        <v>60000</v>
      </c>
      <c r="Z178" s="105"/>
    </row>
    <row r="179" spans="1:26">
      <c r="A179" s="88" t="s">
        <v>21</v>
      </c>
      <c r="B179" s="125" t="s">
        <v>30</v>
      </c>
      <c r="C179" s="114"/>
      <c r="D179" s="114"/>
      <c r="E179" s="114"/>
      <c r="F179" s="114"/>
      <c r="G179" s="96">
        <f t="shared" si="24"/>
        <v>5000</v>
      </c>
      <c r="H179" s="105"/>
      <c r="I179" s="105"/>
      <c r="J179" s="105"/>
      <c r="K179" s="105"/>
      <c r="L179" s="107">
        <v>5000</v>
      </c>
      <c r="M179" s="105"/>
      <c r="N179" s="105"/>
      <c r="O179" s="105"/>
      <c r="P179" s="105"/>
      <c r="Q179" s="105"/>
      <c r="R179" s="105"/>
      <c r="S179" s="105"/>
      <c r="T179" s="96">
        <f t="shared" si="25"/>
        <v>5000</v>
      </c>
      <c r="U179" s="105"/>
      <c r="V179" s="105"/>
      <c r="W179" s="105"/>
      <c r="X179" s="105"/>
      <c r="Y179" s="107">
        <v>5000</v>
      </c>
      <c r="Z179" s="105"/>
    </row>
    <row r="180" spans="1:26" ht="25.5">
      <c r="A180" s="57" t="s">
        <v>5</v>
      </c>
      <c r="B180" s="83" t="s">
        <v>348</v>
      </c>
      <c r="C180" s="36" t="s">
        <v>352</v>
      </c>
      <c r="D180" s="89" t="s">
        <v>353</v>
      </c>
      <c r="E180" s="36" t="s">
        <v>36</v>
      </c>
      <c r="F180" s="94" t="s">
        <v>358</v>
      </c>
      <c r="G180" s="80">
        <f t="shared" si="24"/>
        <v>5000</v>
      </c>
      <c r="H180" s="105"/>
      <c r="I180" s="105"/>
      <c r="J180" s="105"/>
      <c r="K180" s="105"/>
      <c r="L180" s="106">
        <v>5000</v>
      </c>
      <c r="M180" s="105"/>
      <c r="N180" s="105"/>
      <c r="O180" s="105"/>
      <c r="P180" s="105"/>
      <c r="Q180" s="105"/>
      <c r="R180" s="105"/>
      <c r="S180" s="105"/>
      <c r="T180" s="80">
        <f t="shared" si="25"/>
        <v>5000</v>
      </c>
      <c r="U180" s="105"/>
      <c r="V180" s="105"/>
      <c r="W180" s="105"/>
      <c r="X180" s="105"/>
      <c r="Y180" s="106">
        <v>5000</v>
      </c>
      <c r="Z180" s="105"/>
    </row>
    <row r="181" spans="1:26">
      <c r="A181" s="87" t="s">
        <v>22</v>
      </c>
      <c r="B181" s="84" t="s">
        <v>32</v>
      </c>
      <c r="C181" s="85"/>
      <c r="D181" s="90"/>
      <c r="E181" s="85"/>
      <c r="F181" s="95"/>
      <c r="G181" s="96">
        <f t="shared" si="24"/>
        <v>55000</v>
      </c>
      <c r="H181" s="105"/>
      <c r="I181" s="105"/>
      <c r="J181" s="105"/>
      <c r="K181" s="105"/>
      <c r="L181" s="107">
        <v>55000</v>
      </c>
      <c r="M181" s="105"/>
      <c r="N181" s="105"/>
      <c r="O181" s="105"/>
      <c r="P181" s="105"/>
      <c r="Q181" s="105"/>
      <c r="R181" s="105"/>
      <c r="S181" s="105"/>
      <c r="T181" s="96">
        <f t="shared" si="25"/>
        <v>55000</v>
      </c>
      <c r="U181" s="105"/>
      <c r="V181" s="105"/>
      <c r="W181" s="105"/>
      <c r="X181" s="105"/>
      <c r="Y181" s="107">
        <v>55000</v>
      </c>
      <c r="Z181" s="105"/>
    </row>
    <row r="182" spans="1:26" ht="25.5">
      <c r="A182" s="57" t="s">
        <v>5</v>
      </c>
      <c r="B182" s="82" t="s">
        <v>349</v>
      </c>
      <c r="C182" s="36" t="s">
        <v>78</v>
      </c>
      <c r="D182" s="36" t="s">
        <v>354</v>
      </c>
      <c r="E182" s="36" t="s">
        <v>259</v>
      </c>
      <c r="F182" s="92" t="s">
        <v>359</v>
      </c>
      <c r="G182" s="80">
        <f t="shared" si="24"/>
        <v>20000</v>
      </c>
      <c r="H182" s="105"/>
      <c r="I182" s="105"/>
      <c r="J182" s="105"/>
      <c r="K182" s="105"/>
      <c r="L182" s="106">
        <v>20000</v>
      </c>
      <c r="M182" s="105"/>
      <c r="N182" s="105"/>
      <c r="O182" s="105"/>
      <c r="P182" s="105"/>
      <c r="Q182" s="105"/>
      <c r="R182" s="105"/>
      <c r="S182" s="105"/>
      <c r="T182" s="80">
        <f t="shared" si="25"/>
        <v>20000</v>
      </c>
      <c r="U182" s="105"/>
      <c r="V182" s="105"/>
      <c r="W182" s="105"/>
      <c r="X182" s="105"/>
      <c r="Y182" s="106">
        <v>20000</v>
      </c>
      <c r="Z182" s="105"/>
    </row>
    <row r="183" spans="1:26" ht="42" customHeight="1">
      <c r="A183" s="73" t="s">
        <v>5</v>
      </c>
      <c r="B183" s="126" t="s">
        <v>350</v>
      </c>
      <c r="C183" s="91" t="s">
        <v>78</v>
      </c>
      <c r="D183" s="91" t="s">
        <v>262</v>
      </c>
      <c r="E183" s="91" t="s">
        <v>259</v>
      </c>
      <c r="F183" s="93" t="s">
        <v>360</v>
      </c>
      <c r="G183" s="76">
        <f t="shared" si="24"/>
        <v>35000</v>
      </c>
      <c r="H183" s="110"/>
      <c r="I183" s="110"/>
      <c r="J183" s="110"/>
      <c r="K183" s="110"/>
      <c r="L183" s="111">
        <v>35000</v>
      </c>
      <c r="M183" s="110"/>
      <c r="N183" s="110"/>
      <c r="O183" s="110"/>
      <c r="P183" s="110"/>
      <c r="Q183" s="110"/>
      <c r="R183" s="110"/>
      <c r="S183" s="110"/>
      <c r="T183" s="76">
        <f t="shared" si="25"/>
        <v>35000</v>
      </c>
      <c r="U183" s="110"/>
      <c r="V183" s="110"/>
      <c r="W183" s="110"/>
      <c r="X183" s="110"/>
      <c r="Y183" s="111">
        <v>35000</v>
      </c>
      <c r="Z183" s="110"/>
    </row>
  </sheetData>
  <mergeCells count="23">
    <mergeCell ref="G5:M5"/>
    <mergeCell ref="H6:M6"/>
    <mergeCell ref="F4:M4"/>
    <mergeCell ref="Q6:Q7"/>
    <mergeCell ref="R6:S6"/>
    <mergeCell ref="F5:F7"/>
    <mergeCell ref="G6:G7"/>
    <mergeCell ref="X3:Z3"/>
    <mergeCell ref="X1:Z1"/>
    <mergeCell ref="A1:B1"/>
    <mergeCell ref="N6:N7"/>
    <mergeCell ref="O6:P6"/>
    <mergeCell ref="A2:V2"/>
    <mergeCell ref="A4:A7"/>
    <mergeCell ref="B4:B7"/>
    <mergeCell ref="C4:C7"/>
    <mergeCell ref="D4:D7"/>
    <mergeCell ref="E4:E7"/>
    <mergeCell ref="T6:T7"/>
    <mergeCell ref="N4:P5"/>
    <mergeCell ref="Q4:S5"/>
    <mergeCell ref="T4:Z5"/>
    <mergeCell ref="U6:Z6"/>
  </mergeCells>
  <pageMargins left="0.31496062992125984" right="0.19685039370078741" top="0.39370078740157483" bottom="0.35433070866141736" header="0.31496062992125984" footer="0.31496062992125984"/>
  <pageSetup paperSize="8" scale="80" orientation="landscape"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0F468CF-3AD5-4BDB-9D0A-BE747DE8370E}">
  <ds:schemaRefs>
    <ds:schemaRef ds:uri="http://schemas.microsoft.com/sharepoint/v3/contenttype/forms"/>
  </ds:schemaRefs>
</ds:datastoreItem>
</file>

<file path=customXml/itemProps2.xml><?xml version="1.0" encoding="utf-8"?>
<ds:datastoreItem xmlns:ds="http://schemas.openxmlformats.org/officeDocument/2006/customXml" ds:itemID="{58B9EFEB-B415-445C-9E17-CA1EB0502CC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DT-2021-N-B45-TT343-33</vt:lpstr>
      <vt:lpstr>'DT-2021-N-B45-TT343-33'!Print_Titles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Quang Lương Xuân</dc:creator>
  <cp:lastModifiedBy>user</cp:lastModifiedBy>
  <cp:lastPrinted>2020-12-25T07:34:30Z</cp:lastPrinted>
  <dcterms:created xsi:type="dcterms:W3CDTF">2018-08-22T07:49:45Z</dcterms:created>
  <dcterms:modified xsi:type="dcterms:W3CDTF">2020-12-25T07:36:43Z</dcterms:modified>
</cp:coreProperties>
</file>